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yhydro.torontohydro.com/divisions/regulatorylegal/2025RateApp/Exhibits/2027 CIR Update/Evidence/3 - Rates and DVA/"/>
    </mc:Choice>
  </mc:AlternateContent>
  <xr:revisionPtr revIDLastSave="0" documentId="13_ncr:20000001_{07F8F4FE-92ED-4817-9668-E028B1C6BD31}" xr6:coauthVersionLast="47" xr6:coauthVersionMax="47" xr10:uidLastSave="{00000000-0000-0000-0000-000000000000}"/>
  <bookViews>
    <workbookView xWindow="28680" yWindow="-120" windowWidth="29040" windowHeight="15720" xr2:uid="{19EC3AAD-63FD-4D11-8BF4-CEE7748E397F}"/>
  </bookViews>
  <sheets>
    <sheet name="Reveneue Variance Account" sheetId="1" r:id="rId1"/>
  </sheets>
  <externalReferences>
    <externalReference r:id="rId2"/>
  </externalReferences>
  <definedNames>
    <definedName name="__msq964">#REF!</definedName>
    <definedName name="_2020_Actual">#REF!</definedName>
    <definedName name="_A160009">#REF!</definedName>
    <definedName name="_Key1" hidden="1">#REF!</definedName>
    <definedName name="_msq964">#REF!</definedName>
    <definedName name="_Order1" hidden="1">0</definedName>
    <definedName name="_Regulatory_Assets__CWIP_01001_AV001">#REF!</definedName>
    <definedName name="_Regulatory_Assets__FTLT_1001_AV001">#REF!</definedName>
    <definedName name="_Regulatory_Assets__LTIR_1001_AV001">#REF!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A">{#N/A,#N/A,FALSE,"Aging Summary";#N/A,#N/A,FALSE,"Ratio Analysis";#N/A,#N/A,FALSE,"Test 120 Day Accts";#N/A,#N/A,FALSE,"Tickmarks"}</definedName>
    <definedName name="A_bud_type">#REF!</definedName>
    <definedName name="A_Budget_Type">#REF!</definedName>
    <definedName name="A_CatValue">#REF!</definedName>
    <definedName name="aa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bsc">#REF!</definedName>
    <definedName name="ACCOUNTING_STANDARDS">#REF!</definedName>
    <definedName name="acctorder">#REF!</definedName>
    <definedName name="AcNumDes">#REF!</definedName>
    <definedName name="ACT_COL">#REF!</definedName>
    <definedName name="ActualRange2010">INDIRECT(ActualRange2010Input)</definedName>
    <definedName name="ActualRange2010Input">#REF!</definedName>
    <definedName name="ActualRange2011">INDIRECT(ActualRange2011Input)</definedName>
    <definedName name="ActualRange2011Input">#REF!</definedName>
    <definedName name="ad" hidden="1">#REF!</definedName>
    <definedName name="ada" hidden="1">#REF!</definedName>
    <definedName name="AdditionalHC">#REF!</definedName>
    <definedName name="adf" hidden="1">{#N/A,#N/A,FALSE,"Aging Summary";#N/A,#N/A,FALSE,"Ratio Analysis";#N/A,#N/A,FALSE,"Test 120 Day Accts";#N/A,#N/A,FALSE,"Tickmarks"}</definedName>
    <definedName name="adfaa">#REF!</definedName>
    <definedName name="alias2">#REF!</definedName>
    <definedName name="Alloc_Drivers">#REF!</definedName>
    <definedName name="ammar1">#REF!</definedName>
    <definedName name="ammar2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eas">#REF!</definedName>
    <definedName name="AS2DocOpenMode" hidden="1">"AS2DocumentEdit"</definedName>
    <definedName name="AS2HasNoAutoHeaderFooter" hidden="1">" "</definedName>
    <definedName name="ASSET_AMOUNT_SELECTED_YEAR">IF(YEAR_SELECTED=2012,#REF!,IF(YEAR_SELECTED=2013,#REF!,#REF!))</definedName>
    <definedName name="Asset_Class">#REF!</definedName>
    <definedName name="Asset_Failure_Groups_3">#REF!</definedName>
    <definedName name="ASSETS_LIST_SELECTED_YEAR">IF(YEAR_SELECTED=2012,#REF!,IF(YEAR_SELECTED=2013,#REF!,#REF!))</definedName>
    <definedName name="Assets_NewandOld">#REF!</definedName>
    <definedName name="average">#REF!</definedName>
    <definedName name="aw" hidden="1">#REF!</definedName>
    <definedName name="az" hidden="1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enefits_Rate">#REF!</definedName>
    <definedName name="BridgeYear">#REF!</definedName>
    <definedName name="BS_AQ4">#REF!</definedName>
    <definedName name="BS_Q4">#REF!</definedName>
    <definedName name="BS_REPORT" localSheetId="0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#REF!,#REF!))))))))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#REF!,#REF!))))))))</definedName>
    <definedName name="BS_TABLES__FISCALYEAR_PRIOR_YR">#REF!,#REF!</definedName>
    <definedName name="BS_THESI">#REF!</definedName>
    <definedName name="budget">#REF!</definedName>
    <definedName name="Budget_Range">#REF!</definedName>
    <definedName name="BudgetRange2010">INDIRECT(BudgetRange2010Input)</definedName>
    <definedName name="BudgetRange2010Input">#REF!</definedName>
    <definedName name="BudgetRange2011">INDIRECT(BudgetRange2011Input)</definedName>
    <definedName name="BudgetRange2011Input">#REF!</definedName>
    <definedName name="BUTTONSRange">#REF!</definedName>
    <definedName name="bvvbnvbn" hidden="1">{#N/A,#N/A,FALSE,"Aging Summary";#N/A,#N/A,FALSE,"Ratio Analysis";#N/A,#N/A,FALSE,"Test 120 Day Accts";#N/A,#N/A,FALSE,"Tickmarks"}</definedName>
    <definedName name="cap">#REF!</definedName>
    <definedName name="Cap_Tax_Rate">#REF!</definedName>
    <definedName name="capafudc">#REF!</definedName>
    <definedName name="capized">#REF!</definedName>
    <definedName name="Cat_Range">#REF!</definedName>
    <definedName name="Categories">#REF!</definedName>
    <definedName name="Category">#REF!</definedName>
    <definedName name="CATEGORY_LISTING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c">#REF!</definedName>
    <definedName name="cc_25Yrs">#REF!</definedName>
    <definedName name="ccc">#REF!</definedName>
    <definedName name="ccc_25Yrs">#REF!</definedName>
    <definedName name="cce">#REF!</definedName>
    <definedName name="cce_25Yrs">#REF!</definedName>
    <definedName name="CELL_RANGE">#REF!</definedName>
    <definedName name="CF_QTDQ2">#REF!</definedName>
    <definedName name="CF_REPORT" localSheetId="0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#REF!,#REF!))))))))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#REF!,#REF!))))))))</definedName>
    <definedName name="CF_YTDQ1">#REF!</definedName>
    <definedName name="CF_YTDQ2">#REF!</definedName>
    <definedName name="Chart_NI_DataSeries" localSheetId="0">IF(Entity_OptButtonStatus=1,#REF!,#REF!)</definedName>
    <definedName name="Chart_NI_DataSeries">IF(Entity_OptButtonStatus=1,#REF!,#REF!)</definedName>
    <definedName name="Chart_NI_Legend" localSheetId="0">IF(Entity_OptButtonStatus=1,#REF!,#REF!)</definedName>
    <definedName name="Chart_NI_Legend">IF(Entity_OptButtonStatus=1,#REF!,#REF!)</definedName>
    <definedName name="Chart_NI_Xaxis" localSheetId="0">IF(Entity_OptButtonStatus=1,#REF!,#REF!)</definedName>
    <definedName name="Chart_NI_Xaxis">IF(Entity_OptButtonStatus=1,#REF!,#REF!)</definedName>
    <definedName name="Chart_OpEx_Data_Series" localSheetId="0">IF(Entity_OptButtonStatus=1,#REF!,#REF!)</definedName>
    <definedName name="Chart_OpEx_Data_Series">IF(Entity_OptButtonStatus=1,#REF!,#REF!)</definedName>
    <definedName name="Chart_OpEx_Legend" localSheetId="0">IF(Entity_OptButtonStatus=1,#REF!,#REF!)</definedName>
    <definedName name="Chart_OpEx_Legend">IF(Entity_OptButtonStatus=1,#REF!,#REF!)</definedName>
    <definedName name="Chart_OpEx_Xaxis" localSheetId="0">IF(Entity_OptButtonStatus=1,#REF!,#REF!)</definedName>
    <definedName name="Chart_OpEx_Xaxis">IF(Entity_OptButtonStatus=1,#REF!,#REF!)</definedName>
    <definedName name="COLUMNS_RANGE">#REF!</definedName>
    <definedName name="Company_Code" comment="Company Code Drop Down List">#REF!</definedName>
    <definedName name="ContractorCat">#REF!</definedName>
    <definedName name="ContractorType">#REF!</definedName>
    <definedName name="ContractorValidation">#REF!</definedName>
    <definedName name="cost">#REF!</definedName>
    <definedName name="Cost_Center">#REF!</definedName>
    <definedName name="CPPRate">#REF!</definedName>
    <definedName name="CPPThreshold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urrent_Tax_Rate">#REF!</definedName>
    <definedName name="cvcxvcxvx" hidden="1">{#N/A,#N/A,FALSE,"Aging Summary";#N/A,#N/A,FALSE,"Ratio Analysis";#N/A,#N/A,FALSE,"Test 120 Day Accts";#N/A,#N/A,FALSE,"Tickmarks"}</definedName>
    <definedName name="cwip2fa">#REF!</definedName>
    <definedName name="cxczxzc" hidden="1">#REF!</definedName>
    <definedName name="cxvvx" hidden="1">#REF!</definedName>
    <definedName name="cxXcXZ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czxcz" hidden="1">{#N/A,#N/A,FALSE,"Aging Summary";#N/A,#N/A,FALSE,"Ratio Analysis";#N/A,#N/A,FALSE,"Test 120 Day Accts";#N/A,#N/A,FALSE,"Tickmarks"}</definedName>
    <definedName name="D">#REF!</definedName>
    <definedName name="D1_2013_Zteco">OFFSET(#REF!,0,0,COUNTA(#REF!),COUNTA(#REF!))</definedName>
    <definedName name="D2_2013_ZTECO">OFFSET(#REF!,0,0,COUNTA(#REF!),COUNTA(#REF!))</definedName>
    <definedName name="DA">#REF!</definedName>
    <definedName name="Data">#REF!</definedName>
    <definedName name="DATA_HYP">OFFSET(#REF!,0,0,COUNTA(#REF!),COUNTA(#REF!))</definedName>
    <definedName name="data1">#REF!</definedName>
    <definedName name="DATABYDISTRICT">#REF!</definedName>
    <definedName name="DataRange">OFFSET(#REF!,0,0,COUNTA(#REF!),COUNTA(#REF!))</definedName>
    <definedName name="DataSet">OFFSET(#REF!,0,0,MAX(#REF!)+1,COUNTA(#REF!))</definedName>
    <definedName name="Date">#REF!</definedName>
    <definedName name="Date_Data">OFFSET(#REF!,0,0,COUNTA(#REF!),COUNTA(#REF!))</definedName>
    <definedName name="Days">{0,1,2,3,4,5,6}</definedName>
    <definedName name="DaysInPreviousYear">#REF!</definedName>
    <definedName name="DaysInYear">#REF!</definedName>
    <definedName name="dc">#REF!</definedName>
    <definedName name="dc_25Yrs">#REF!</definedName>
    <definedName name="dcc">#REF!</definedName>
    <definedName name="dcc_25Yrs">#REF!</definedName>
    <definedName name="dce">#REF!</definedName>
    <definedName name="dce_25Yrs">#REF!</definedName>
    <definedName name="dd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ecFTE">#REF!</definedName>
    <definedName name="DefinitionsPA">#REF!</definedName>
    <definedName name="DepreciationKey">#REF!</definedName>
    <definedName name="dfdsfds" hidden="1">#REF!</definedName>
    <definedName name="dfhgfdgg" hidden="1">{#N/A,#N/A,FALSE,"Aging Summary";#N/A,#N/A,FALSE,"Ratio Analysis";#N/A,#N/A,FALSE,"Test 120 Day Accts";#N/A,#N/A,FALSE,"Tickmarks"}</definedName>
    <definedName name="dfsdf" hidden="1">#REF!</definedName>
    <definedName name="dgfdgfdgfdgdg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dgvfdgfdgfd" hidden="1">{"year1",#N/A,FALSE,"compare";"year2",#N/A,FALSE,"compare";"year3",#N/A,FALSE,"compare";"year4",#N/A,FALSE,"compare";"year5",#N/A,FALSE,"compare"}</definedName>
    <definedName name="Dist_Range">#REF!</definedName>
    <definedName name="DISTRICTS">#REF!</definedName>
    <definedName name="Div_Range">#REF!</definedName>
    <definedName name="Division">#REF!</definedName>
    <definedName name="DivisionNum">#REF!</definedName>
    <definedName name="DivList">#REF!</definedName>
    <definedName name="dqd" hidden="1">#REF!</definedName>
    <definedName name="DropDown8">#REF!,#REF!,#REF!,#REF!,#REF!,#REF!,#REF!,#REF!,#REF!</definedName>
    <definedName name="DRP">#REF!</definedName>
    <definedName name="dsADA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dsfdsfsd" hidden="1">#REF!</definedName>
    <definedName name="DX_rates">#REF!</definedName>
    <definedName name="EAR_Amt">#REF!</definedName>
    <definedName name="EAR_Percentage">#REF!</definedName>
    <definedName name="EBNUMBER">#REF!</definedName>
    <definedName name="EE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t" hidden="1">#REF!</definedName>
    <definedName name="EHTRate">#REF!</definedName>
    <definedName name="EHTThreshold">#REF!</definedName>
    <definedName name="EIRate">#REF!</definedName>
    <definedName name="EIThreshold">#REF!</definedName>
    <definedName name="Eligible">#REF!</definedName>
    <definedName name="Emp_Status">#REF!</definedName>
    <definedName name="Emp_Status_Range">#REF!</definedName>
    <definedName name="Energization.Rate">#REF!,#REF!,#REF!,#REF!,#REF!,#REF!,#REF!,#REF!,#REF!,#REF!</definedName>
    <definedName name="eqeqe" hidden="1">{#N/A,#N/A,FALSE,"Aging Summary";#N/A,#N/A,FALSE,"Ratio Analysis";#N/A,#N/A,FALSE,"Test 120 Day Accts";#N/A,#N/A,FALSE,"Tickmarks"}</definedName>
    <definedName name="errw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ertt" hidden="1">#REF!</definedName>
    <definedName name="ertte" hidden="1">#REF!</definedName>
    <definedName name="eterte" hidden="1">#REF!</definedName>
    <definedName name="etet" hidden="1">#REF!</definedName>
    <definedName name="etette" hidden="1">#REF!</definedName>
    <definedName name="etretret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etrt" hidden="1">#REF!</definedName>
    <definedName name="ewer" hidden="1">#REF!</definedName>
    <definedName name="ewrewr" hidden="1">#REF!</definedName>
    <definedName name="ewrteter" hidden="1">#REF!</definedName>
    <definedName name="ewrwr" hidden="1">#REF!</definedName>
    <definedName name="faacct">#REF!</definedName>
    <definedName name="fdgdgfd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fdgfdg" hidden="1">#REF!</definedName>
    <definedName name="fdgfdgdfgdf" hidden="1">{#N/A,#N/A,FALSE,"Aging Summary";#N/A,#N/A,FALSE,"Ratio Analysis";#N/A,#N/A,FALSE,"Test 120 Day Accts";#N/A,#N/A,FALSE,"Tickmarks"}</definedName>
    <definedName name="fdgfdgdgdggg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fdgfdgfdg" hidden="1">{#N/A,#N/A,FALSE,"Aging Summary";#N/A,#N/A,FALSE,"Ratio Analysis";#N/A,#N/A,FALSE,"Test 120 Day Accts";#N/A,#N/A,FALSE,"Tickmarks"}</definedName>
    <definedName name="fdgfdgfdgd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fdgfdgfdgdfg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fdsfds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gdgdgd" hidden="1">{#N/A,#N/A,FALSE,"Aging Summary";#N/A,#N/A,FALSE,"Ratio Analysis";#N/A,#N/A,FALSE,"Test 120 Day Accts";#N/A,#N/A,FALSE,"Tickmarks"}</definedName>
    <definedName name="fghfgh" hidden="1">#REF!</definedName>
    <definedName name="fghjh" hidden="1">#REF!</definedName>
    <definedName name="fhh" hidden="1">{#N/A,#N/A,FALSE,"Aging Summary";#N/A,#N/A,FALSE,"Ratio Analysis";#N/A,#N/A,FALSE,"Test 120 Day Accts";#N/A,#N/A,FALSE,"Tickmarks"}</definedName>
    <definedName name="Finance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orecast">#REF!</definedName>
    <definedName name="forecast_wholesale_lineplus">#REF!</definedName>
    <definedName name="forecast_wholesale_network">#REF!</definedName>
    <definedName name="FS">#REF!</definedName>
    <definedName name="FS_LIST">#REF!</definedName>
    <definedName name="fsds" hidden="1">#REF!</definedName>
    <definedName name="fsfs" hidden="1">#REF!</definedName>
    <definedName name="FSImpact_OEB">#REF!</definedName>
    <definedName name="FTE_Range">#REF!</definedName>
    <definedName name="Future_Tax_Rate">#REF!</definedName>
    <definedName name="FYE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dgfdgd" hidden="1">{#N/A,#N/A,FALSE,"Aging Summary";#N/A,#N/A,FALSE,"Ratio Analysis";#N/A,#N/A,FALSE,"Test 120 Day Accts";#N/A,#N/A,FALSE,"Tickmarks"}</definedName>
    <definedName name="gfdgfdgfdg" hidden="1">{#N/A,#N/A,FALSE,"Aging Summary";#N/A,#N/A,FALSE,"Ratio Analysis";#N/A,#N/A,FALSE,"Test 120 Day Accts";#N/A,#N/A,FALSE,"Tickmarks"}</definedName>
    <definedName name="ggfdg" hidden="1">#REF!</definedName>
    <definedName name="GGG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gh" hidden="1">{#N/A,#N/A,FALSE,"Aging Summary";#N/A,#N/A,FALSE,"Ratio Analysis";#N/A,#N/A,FALSE,"Test 120 Day Accts";#N/A,#N/A,FALSE,"Tickmarks"}</definedName>
    <definedName name="GL_PERIOD">#REF!</definedName>
    <definedName name="h" hidden="1">{#N/A,#N/A,FALSE,"Aging Summary";#N/A,#N/A,FALSE,"Ratio Analysis";#N/A,#N/A,FALSE,"Test 120 Day Accts";#N/A,#N/A,FALSE,"Tickmarks"}</definedName>
    <definedName name="HC_Range">#REF!</definedName>
    <definedName name="HCValidation">#REF!</definedName>
    <definedName name="HCValidationContractor">#REF!</definedName>
    <definedName name="hfghfh" hidden="1">{#N/A,#N/A,FALSE,"Aging Summary";#N/A,#N/A,FALSE,"Ratio Analysis";#N/A,#N/A,FALSE,"Test 120 Day Accts";#N/A,#N/A,FALSE,"Tickmarks"}</definedName>
    <definedName name="hgfhfh" hidden="1">#REF!</definedName>
    <definedName name="hgfhgfh" hidden="1">#REF!</definedName>
    <definedName name="hggjhj" hidden="1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gj" hidden="1">#REF!</definedName>
    <definedName name="hgjhj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jhj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histdate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jjjgj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Holiday_Pay">#REF!</definedName>
    <definedName name="holidays">#REF!</definedName>
    <definedName name="hyp">#REF!</definedName>
    <definedName name="impact1">#REF!</definedName>
    <definedName name="impact2">#REF!</definedName>
    <definedName name="impact3">#REF!</definedName>
    <definedName name="impact4">#REF!</definedName>
    <definedName name="Input_Summary">#REF!,#REF!,#REF!,#REF!,#REF!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ERT" hidden="1">"c2536"</definedName>
    <definedName name="IQ_CONVERT_PCT" hidden="1">"c2537"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ADJ_ACT_OR_EST_CIQ" hidden="1">"c4960"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D_GUARANTEED_US_FDIC" hidden="1">"c6404"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40161.860162037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OWN" hidden="1">"c1153"</definedName>
    <definedName name="IQ_SECURITY_RESELL" hidden="1">"c1154"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IRM_CYCLE_YEAR">#REF!</definedName>
    <definedName name="IS_QTDQ2">#REF!</definedName>
    <definedName name="IS_REPORT" localSheetId="0">IF(#REF!=1,IF(#REF!=1,THC_CONSOL_IS,THC_CONSOL_IS_RESTATED),IF(#REF!=2,IF(#REF!=1,THESL_IS,THESL_IS_RESTATED),IF(#REF!=3,IF(#REF!=1,THC_IS,THC_IS_RESTATED),IF(#REF!=4,IF(#REF!=1,THESI_IS,THESI_IS_RESTATED),IF(#REF!=5,IF(#REF!=1,THSTL_IS,THSTL_IS_RESTATED),IF(#REF!=6,IF(#REF!=1,THTI_IS,THTI_IS_RESTATED),IF(#REF!=7,IF(#REF!=1,#REF!,#REF!))))))))</definedName>
    <definedName name="IS_REPORT">IF(#REF!=1,IF(#REF!=1,THC_CONSOL_IS,THC_CONSOL_IS_RESTATED),IF(#REF!=2,IF(#REF!=1,THESL_IS,THESL_IS_RESTATED),IF(#REF!=3,IF(#REF!=1,THC_IS,THC_IS_RESTATED),IF(#REF!=4,IF(#REF!=1,THESI_IS,THESI_IS_RESTATED),IF(#REF!=5,IF(#REF!=1,THSTL_IS,THSTL_IS_RESTATED),IF(#REF!=6,IF(#REF!=1,THTI_IS,THTI_IS_RESTATED),IF(#REF!=7,IF(#REF!=1,#REF!,#REF!))))))))</definedName>
    <definedName name="IS_YTDQ2">#REF!</definedName>
    <definedName name="ITR_07">#REF!</definedName>
    <definedName name="ITR_09">#REF!</definedName>
    <definedName name="ITR_10">#REF!</definedName>
    <definedName name="ITR_11">#REF!</definedName>
    <definedName name="iuiou" hidden="1">#REF!</definedName>
    <definedName name="iuoiuoiu" hidden="1">{#N/A,#N/A,FALSE,"Aging Summary";#N/A,#N/A,FALSE,"Ratio Analysis";#N/A,#N/A,FALSE,"Test 120 Day Accts";#N/A,#N/A,FALSE,"Tickmarks"}</definedName>
    <definedName name="iuyiyi" hidden="1">#REF!</definedName>
    <definedName name="iyui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" hidden="1">{"income",#N/A,FALSE,"income_statement"}</definedName>
    <definedName name="jhgjhgjhgj" hidden="1">{#N/A,#N/A,FALSE,"Aging Summary";#N/A,#N/A,FALSE,"Ratio Analysis";#N/A,#N/A,FALSE,"Test 120 Day Accts";#N/A,#N/A,FALSE,"Tickmarks"}</definedName>
    <definedName name="jhjhgjjghhj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jhkjhk" hidden="1">#REF!</definedName>
    <definedName name="jhkjhkh" hidden="1">#REF!</definedName>
    <definedName name="jhkjhlkjhk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khh" hidden="1">#REF!</definedName>
    <definedName name="jkhjkjhkjhkhkh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jkj" hidden="1">#REF!</definedName>
    <definedName name="jkjhkjhkhkh" hidden="1">{"datatable",#N/A,FALSE,"Cust.Adds_Volumes"}</definedName>
    <definedName name="JKLKJLJ" hidden="1">{#N/A,#N/A,FALSE,"Aging Summary";#N/A,#N/A,FALSE,"Ratio Analysis";#N/A,#N/A,FALSE,"Test 120 Day Accts";#N/A,#N/A,FALSE,"Tickmarks"}</definedName>
    <definedName name="K">{#N/A,#N/A,FALSE,"Aging Summary";#N/A,#N/A,FALSE,"Ratio Analysis";#N/A,#N/A,FALSE,"Test 120 Day Accts";#N/A,#N/A,FALSE,"Tickmarks"}</definedName>
    <definedName name="kjhk" hidden="1">#REF!</definedName>
    <definedName name="kjkhj" hidden="1">#REF!</definedName>
    <definedName name="kjkj" hidden="1">#REF!</definedName>
    <definedName name="kjlkjl" hidden="1">#REF!</definedName>
    <definedName name="kjll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kkgk" hidden="1">#REF!</definedName>
    <definedName name="kkyuk" hidden="1">#REF!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Validation">#REF!</definedName>
    <definedName name="laceholder">#REF!</definedName>
    <definedName name="LastSheet" hidden="1">"Fixed Asset Amort and  UCC 2"</definedName>
    <definedName name="LDC_LIST">#REF!</definedName>
    <definedName name="Lease_Type">#REF!</definedName>
    <definedName name="lease_types">#REF!</definedName>
    <definedName name="lhl" hidden="1">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November">#REF!</definedName>
    <definedName name="ListCat">#REF!</definedName>
    <definedName name="ListL9">#REF!</definedName>
    <definedName name="ListLine">#REF!</definedName>
    <definedName name="ListNameDRP">#REF!</definedName>
    <definedName name="ljljlj" hidden="1">#REF!</definedName>
    <definedName name="lkjlj" hidden="1">#REF!</definedName>
    <definedName name="lkjlkl" hidden="1">#REF!</definedName>
    <definedName name="lkll" hidden="1">{#N/A,#N/A,FALSE,"Aging Summary";#N/A,#N/A,FALSE,"Ratio Analysis";#N/A,#N/A,FALSE,"Test 120 Day Accts";#N/A,#N/A,FALSE,"Tickmarks"}</definedName>
    <definedName name="llkjl" hidden="1">#REF!</definedName>
    <definedName name="LoanStartLToday">IF(#REF!&lt;TODAY(),TRUE,FALSE)</definedName>
    <definedName name="Location">#REF!</definedName>
    <definedName name="Look.FAct1">#REF!</definedName>
    <definedName name="Look.FPill1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Data2">#REF!</definedName>
    <definedName name="LookEE">#REF!</definedName>
    <definedName name="LookMap">#REF!</definedName>
    <definedName name="m" hidden="1">{#N/A,#N/A,FALSE,"Aging Summary";#N/A,#N/A,FALSE,"Ratio Analysis";#N/A,#N/A,FALSE,"Test 120 Day Accts";#N/A,#N/A,FALSE,"Tickmarks"}</definedName>
    <definedName name="manager">#REF!</definedName>
    <definedName name="MAP_DIV">#REF!</definedName>
    <definedName name="MapEE1">#REF!</definedName>
    <definedName name="MappingCode">#REF!</definedName>
    <definedName name="master">#REF!</definedName>
    <definedName name="MMM" hidden="1">{#N/A,#N/A,FALSE,"Aging Summary";#N/A,#N/A,FALSE,"Ratio Analysis";#N/A,#N/A,FALSE,"Test 120 Day Accts";#N/A,#N/A,FALSE,"Tickmarks"}</definedName>
    <definedName name="mnbm" hidden="1">#REF!</definedName>
    <definedName name="mnbmnb" hidden="1">{#N/A,#N/A,FALSE,"Aging Summary";#N/A,#N/A,FALSE,"Ratio Analysis";#N/A,#N/A,FALSE,"Test 120 Day Accts";#N/A,#N/A,FALSE,"Tickmarks"}</definedName>
    <definedName name="mnn" hidden="1">#REF!</definedName>
    <definedName name="Month">#REF!</definedName>
    <definedName name="monthsnew">#REF!</definedName>
    <definedName name="MTD_RCs">OFFSET(#REF!,0,0,(COUNTA(#REF!,0)-1),COUNTA(#REF!))</definedName>
    <definedName name="NewPortfolios">#REF!</definedName>
    <definedName name="nmbnm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nov">#REF!</definedName>
    <definedName name="ntwke">#REF!</definedName>
    <definedName name="ntwke_25Yrs">#REF!</definedName>
    <definedName name="o">#REF!</definedName>
    <definedName name="Occupancy_type">#REF!</definedName>
    <definedName name="OEB_Account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oiio" hidden="1">#REF!</definedName>
    <definedName name="oiuoiuo" hidden="1">#REF!</definedName>
    <definedName name="oiupop" hidden="1">{#N/A,#N/A,FALSE,"Aging Summary";#N/A,#N/A,FALSE,"Ratio Analysis";#N/A,#N/A,FALSE,"Test 120 Day Accts";#N/A,#N/A,FALSE,"Tickmarks"}</definedName>
    <definedName name="oiyuoiyui" hidden="1">{#N/A,#N/A,FALSE,"Aging Summary";#N/A,#N/A,FALSE,"Ratio Analysis";#N/A,#N/A,FALSE,"Test 120 Day Accts";#N/A,#N/A,FALSE,"Tickmarks"}</definedName>
    <definedName name="one">#REF!</definedName>
    <definedName name="ONTCAPTAX15">#REF!</definedName>
    <definedName name="oo" hidden="1">{#N/A,#N/A,FALSE,"Aging Summary";#N/A,#N/A,FALSE,"Ratio Analysis";#N/A,#N/A,FALSE,"Test 120 Day Accts";#N/A,#N/A,FALSE,"Tickmarks"}</definedName>
    <definedName name="OPERATING_EXPENSES">#REF!</definedName>
    <definedName name="OPERATING_EXPENSES_LIST">#REF!</definedName>
    <definedName name="opoipoi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y_Freq">#REF!</definedName>
    <definedName name="Payroll_Cost_Range">#REF!</definedName>
    <definedName name="Percentage_of_Income_Spent">#REF!</definedName>
    <definedName name="Period">#REF!</definedName>
    <definedName name="PFD_COL">#REF!</definedName>
    <definedName name="po" hidden="1">#REF!</definedName>
    <definedName name="poipiop" hidden="1">#REF!</definedName>
    <definedName name="poipoi" hidden="1">{#N/A,#N/A,FALSE,"Aging Summary";#N/A,#N/A,FALSE,"Ratio Analysis";#N/A,#N/A,FALSE,"Test 120 Day Accts";#N/A,#N/A,FALSE,"Tickmarks"}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sitionCategory">#REF!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icab">#REF!</definedName>
    <definedName name="pricab_25Yrs">#REF!</definedName>
    <definedName name="pricabc">#REF!</definedName>
    <definedName name="pricabc_25Yrs">#REF!</definedName>
    <definedName name="_xlnm.Print_Area" localSheetId="0">'Reveneue Variance Account'!#REF!</definedName>
    <definedName name="PRIOR_PROFIT_CENTER_LIST">#REF!</definedName>
    <definedName name="PRIOR_PROFITCENTER">#REF!</definedName>
    <definedName name="PROJECT_SELECTION">#REF!</definedName>
    <definedName name="PROJECTS_LIST_SELECTED_YEAR">IF(YEAR_SELECTED=2012,#REF!,IF(YEAR_SELECTED=2013,#REF!,#REF!))</definedName>
    <definedName name="PROJECTS_LISTING">#REF!</definedName>
    <definedName name="PSD_COL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w" hidden="1">#REF!</definedName>
    <definedName name="PYR">#REF!</definedName>
    <definedName name="q" hidden="1">#REF!</definedName>
    <definedName name="qqeqe" hidden="1">{#N/A,#N/A,FALSE,"Aging Summary";#N/A,#N/A,FALSE,"Ratio Analysis";#N/A,#N/A,FALSE,"Test 120 Day Accts";#N/A,#N/A,FALSE,"Tickmarks"}</definedName>
    <definedName name="QTD_CF">#REF!</definedName>
    <definedName name="QTD_IS">#REF!</definedName>
    <definedName name="QTR_COL">#REF!</definedName>
    <definedName name="Quarter_Percentage">#REF!</definedName>
    <definedName name="Query">#REF!</definedName>
    <definedName name="qwe" hidden="1">#REF!</definedName>
    <definedName name="qwqe" hidden="1">#REF!</definedName>
    <definedName name="R.Energization">#REF!</definedName>
    <definedName name="R.Scenario">#REF!</definedName>
    <definedName name="Range_FTE">#REF!</definedName>
    <definedName name="RangeBonusRate">#REF!</definedName>
    <definedName name="Ratebase">#REF!</definedName>
    <definedName name="ratedescription">#REF!</definedName>
    <definedName name="RC_COL">#REF!</definedName>
    <definedName name="RC_Desc_Range">#REF!</definedName>
    <definedName name="RC_Range">#REF!</definedName>
    <definedName name="RCList">#REF!</definedName>
    <definedName name="RCNameBudget">#REF!</definedName>
    <definedName name="RCNameRange20112010">#REF!</definedName>
    <definedName name="RCRange2010">INDIRECT(RCRange2010Input)</definedName>
    <definedName name="RCRange2010Input">#REF!</definedName>
    <definedName name="RCRange2011">INDIRECT(RCRange2011Input)</definedName>
    <definedName name="RCRange2011Input">#REF!</definedName>
    <definedName name="RebaseYear">#REF!</definedName>
    <definedName name="reee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reg">#REF!</definedName>
    <definedName name="REPORT_DATE_20XX">#REF!</definedName>
    <definedName name="Report_Month">#REF!</definedName>
    <definedName name="Reportdate">#REF!</definedName>
    <definedName name="RespCenters">#REF!</definedName>
    <definedName name="retet" hidden="1">#REF!</definedName>
    <definedName name="retett" hidden="1">#REF!</definedName>
    <definedName name="retret" hidden="1">#REF!</definedName>
    <definedName name="retretretret" hidden="1">{#N/A,#N/A,FALSE,"Aging Summary";#N/A,#N/A,FALSE,"Ratio Analysis";#N/A,#N/A,FALSE,"Test 120 Day Accts";#N/A,#N/A,FALSE,"Tickmarks"}</definedName>
    <definedName name="rett" hidden="1">#REF!</definedName>
    <definedName name="Rev_Load">#REF!</definedName>
    <definedName name="rewrewr" hidden="1">#REF!</definedName>
    <definedName name="ROW_NUMBER">#REF!</definedName>
    <definedName name="ROWS_RANGE">#REF!</definedName>
    <definedName name="RPMaster">#REF!</definedName>
    <definedName name="RPRC">#REF!</definedName>
    <definedName name="rr" hidden="1">{#N/A,#N/A,FALSE,"Aging Summary";#N/A,#N/A,FALSE,"Ratio Analysis";#N/A,#N/A,FALSE,"Test 120 Day Accts";#N/A,#N/A,FALSE,"Tickmarks"}</definedName>
    <definedName name="rry" hidden="1">{#N/A,#N/A,FALSE,"Aging Summary";#N/A,#N/A,FALSE,"Ratio Analysis";#N/A,#N/A,FALSE,"Test 120 Day Accts";#N/A,#N/A,FALSE,"Tickmarks"}</definedName>
    <definedName name="rtr" hidden="1">{#N/A,#N/A,FALSE,"Aging Summary";#N/A,#N/A,FALSE,"Ratio Analysis";#N/A,#N/A,FALSE,"Test 120 Day Accts";#N/A,#N/A,FALSE,"Tickmarks"}</definedName>
    <definedName name="rttyrty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rtyr" hidden="1">{#N/A,#N/A,FALSE,"Aging Summary";#N/A,#N/A,FALSE,"Ratio Analysis";#N/A,#N/A,FALSE,"Test 120 Day Accts";#N/A,#N/A,FALSE,"Tickmarks"}</definedName>
    <definedName name="rtytryty" hidden="1">{#N/A,#N/A,FALSE,"Aging Summary";#N/A,#N/A,FALSE,"Ratio Analysis";#N/A,#N/A,FALSE,"Test 120 Day Accts";#N/A,#N/A,FALSE,"Tickmarks"}</definedName>
    <definedName name="ryrtyr" hidden="1">#REF!</definedName>
    <definedName name="rytrt" hidden="1">#REF!</definedName>
    <definedName name="sadada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sadasd" hidden="1">{#N/A,#N/A,FALSE,"Aging Summary";#N/A,#N/A,FALSE,"Ratio Analysis";#N/A,#N/A,FALSE,"Test 120 Day Accts";#N/A,#N/A,FALSE,"Tickmarks"}</definedName>
    <definedName name="saknr">#REF!</definedName>
    <definedName name="Salary_Grade">#REF!</definedName>
    <definedName name="sb">#REF!</definedName>
    <definedName name="sb_25Yrs">#REF!</definedName>
    <definedName name="sbc">#REF!</definedName>
    <definedName name="sbc_25Yrs">#REF!</definedName>
    <definedName name="sbe">#REF!</definedName>
    <definedName name="sbe_25Yrs">#REF!</definedName>
    <definedName name="SCENARIO_ACTUAL">#REF!</definedName>
    <definedName name="SCENARIO_BUDGET">#REF!</definedName>
    <definedName name="sd">#REF!</definedName>
    <definedName name="se">#REF!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TION_LIST">#REF!</definedName>
    <definedName name="SECTION_TO_NAME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pFTE">#REF!</definedName>
    <definedName name="sfdsfdsfs" hidden="1">#REF!</definedName>
    <definedName name="sffdsf" hidden="1">#REF!</definedName>
    <definedName name="sfsf" hidden="1">#REF!</definedName>
    <definedName name="sfsfs" hidden="1">#REF!</definedName>
    <definedName name="shtdesc">#REF!</definedName>
    <definedName name="SickDays">#REF!</definedName>
    <definedName name="Staff">#REF!</definedName>
    <definedName name="StartDate">#REF!</definedName>
    <definedName name="StatHolidays">#REF!</definedName>
    <definedName name="strandedid">#REF!</definedName>
    <definedName name="Tactical_Teams_Listing">OFFSET(#REF!,0,0,COUNTA(#REF!)-1,1)</definedName>
    <definedName name="TargetRange2010">INDIRECT(TargetRange2010Input)</definedName>
    <definedName name="TargetRange2010Input">#REF!</definedName>
    <definedName name="TargetRange2011">INDIRECT(TargetRange2011Input)</definedName>
    <definedName name="TargetRange2011Input">#REF!</definedName>
    <definedName name="TB15Co">#REF!</definedName>
    <definedName name="TestYear">#REF!</definedName>
    <definedName name="TIME_PERIOD_LIST">#REF!</definedName>
    <definedName name="TIMEPERIOD_20XX">#REF!</definedName>
    <definedName name="TIMEPERIOD_ACTUAL_BUDGET">#REF!</definedName>
    <definedName name="Total">#REF!,#REF!</definedName>
    <definedName name="Total_BS">#REF!</definedName>
    <definedName name="Total_Current_Wholesale_Lineplus">#REF!</definedName>
    <definedName name="total_current_wholesale_network">#REF!</definedName>
    <definedName name="TotalMonthlyExpenses">#REF!</definedName>
    <definedName name="TotalMonthlyIncome">#REF!</definedName>
    <definedName name="TotalMonthlySavings">#REF!</definedName>
    <definedName name="transport">#REF!,#REF!,#REF!,#REF!,#REF!</definedName>
    <definedName name="tre" hidden="1">#REF!</definedName>
    <definedName name="tretert" hidden="1">#REF!</definedName>
    <definedName name="trryrytr" hidden="1">{#N/A,#N/A,FALSE,"Aging Summary";#N/A,#N/A,FALSE,"Ratio Analysis";#N/A,#N/A,FALSE,"Test 120 Day Accts";#N/A,#N/A,FALSE,"Tickmarks"}</definedName>
    <definedName name="trtret" hidden="1">{#N/A,#N/A,FALSE,"Aging Summary";#N/A,#N/A,FALSE,"Ratio Analysis";#N/A,#N/A,FALSE,"Test 120 Day Accts";#N/A,#N/A,FALSE,"Tickmarks"}</definedName>
    <definedName name="tryrt" hidden="1">#REF!</definedName>
    <definedName name="tryryr" hidden="1">{#N/A,#N/A,FALSE,"Aging Summary";#N/A,#N/A,FALSE,"Ratio Analysis";#N/A,#N/A,FALSE,"Test 120 Day Accts";#N/A,#N/A,FALSE,"Tickmarks"}</definedName>
    <definedName name="trytryr" hidden="1">{#N/A,#N/A,FALSE,"Aging Summary";#N/A,#N/A,FALSE,"Ratio Analysis";#N/A,#N/A,FALSE,"Test 120 Day Accts";#N/A,#N/A,FALSE,"Tickmarks"}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y" hidden="1">{#N/A,#N/A,FALSE,"Aging Summary";#N/A,#N/A,FALSE,"Ratio Analysis";#N/A,#N/A,FALSE,"Test 120 Day Accts";#N/A,#N/A,FALSE,"Tickmarks"}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et" hidden="1">#REF!</definedName>
    <definedName name="ttt" hidden="1">{#N/A,#N/A,FALSE,"Aging Summary";#N/A,#N/A,FALSE,"Ratio Analysis";#N/A,#N/A,FALSE,"Test 120 Day Accts";#N/A,#N/A,FALSE,"Tickmarks"}</definedName>
    <definedName name="tttt">#REF!</definedName>
    <definedName name="tutu" hidden="1">#REF!</definedName>
    <definedName name="tuytu" hidden="1">{#N/A,#N/A,FALSE,"Aging Summary";#N/A,#N/A,FALSE,"Ratio Analysis";#N/A,#N/A,FALSE,"Test 120 Day Accts";#N/A,#N/A,FALSE,"Tickmarks"}</definedName>
    <definedName name="two">#REF!</definedName>
    <definedName name="ty">#REF!</definedName>
    <definedName name="tyiuy" hidden="1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tyty" hidden="1">{#N/A,#N/A,FALSE,"Aging Summary";#N/A,#N/A,FALSE,"Ratio Analysis";#N/A,#N/A,FALSE,"Test 120 Day Accts";#N/A,#N/A,FALSE,"Tickmarks"}</definedName>
    <definedName name="tyuytu" hidden="1">#REF!</definedName>
    <definedName name="U_R">#REF!</definedName>
    <definedName name="ugcabe">#REF!</definedName>
    <definedName name="ugcabe_25Yrs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nbilledClass">#REF!</definedName>
    <definedName name="Union_Code">#REF!</definedName>
    <definedName name="Unit_Measure">#REF!</definedName>
    <definedName name="units">#REF!</definedName>
    <definedName name="UnprodHoursDirect">#REF!</definedName>
    <definedName name="UnprodHoursOverheads">#REF!</definedName>
    <definedName name="Usage_Unit">#REF!</definedName>
    <definedName name="Utility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ytuyt" hidden="1">#REF!</definedName>
    <definedName name="uytuytu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v" hidden="1">{#N/A,#N/A,FALSE,"Aging Summary";#N/A,#N/A,FALSE,"Ratio Analysis";#N/A,#N/A,FALSE,"Test 120 Day Accts";#N/A,#N/A,FALSE,"Tickmarks"}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bbbbbbbbb" hidden="1">{#N/A,#N/A,FALSE,"Aging Summary";#N/A,#N/A,FALSE,"Ratio Analysis";#N/A,#N/A,FALSE,"Test 120 Day Accts";#N/A,#N/A,FALSE,"Tickmarks"}</definedName>
    <definedName name="vcbcbvcb" hidden="1">#REF!</definedName>
    <definedName name="vcbvcbvcbc" hidden="1">{#N/A,#N/A,FALSE,"Aging Summary";#N/A,#N/A,FALSE,"Ratio Analysis";#N/A,#N/A,FALSE,"Test 120 Day Accts";#N/A,#N/A,FALSE,"Tickmarks"}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n" hidden="1">#REF!</definedName>
    <definedName name="vxvx" hidden="1">#REF!</definedName>
    <definedName name="vxvxv" hidden="1">#REF!</definedName>
    <definedName name="w" hidden="1">{#N/A,#N/A,FALSE,"Aging Summary";#N/A,#N/A,FALSE,"Ratio Analysis";#N/A,#N/A,FALSE,"Test 120 Day Accts";#N/A,#N/A,FALSE,"Tickmarks"}</definedName>
    <definedName name="wbse">#REF!</definedName>
    <definedName name="Weekdays">{"Monday","Tuesday","Wednesday","Thursday","Friday","Saturday","Sunday"}</definedName>
    <definedName name="WeekStartValue" localSheetId="0">IF(WeekStart="Monday",2,1)</definedName>
    <definedName name="WeekStartValue">IF(WeekStart="Monday",2,1)</definedName>
    <definedName name="werrr" hidden="1">{#N/A,#N/A,FALSE,"Aging Summary";#N/A,#N/A,FALSE,"Ratio Analysis";#N/A,#N/A,FALSE,"Test 120 Day Accts";#N/A,#N/A,FALSE,"Tickmarks"}</definedName>
    <definedName name="wete" hidden="1">#REF!</definedName>
    <definedName name="wewre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" hidden="1">#REF!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wrwrw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xcvcv" hidden="1">#REF!</definedName>
    <definedName name="xzcxzcxzc" hidden="1">{#N/A,#N/A,FALSE,"Aging Summary";#N/A,#N/A,FALSE,"Ratio Analysis";#N/A,#N/A,FALSE,"Test 120 Day Accts";#N/A,#N/A,FALSE,"Tickmarks"}</definedName>
    <definedName name="xzcxzcxzcxxz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EAR_SELECTED">#REF!</definedName>
    <definedName name="YEAR2010">#REF!</definedName>
    <definedName name="YTD">#REF!</definedName>
    <definedName name="YTD_CF">#REF!</definedName>
    <definedName name="YTD_IS">#REF!</definedName>
    <definedName name="YTDACT">#REF!</definedName>
    <definedName name="YTDBUD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tuytut" hidden="1">{#N/A,#N/A,FALSE,"Aging Summary";#N/A,#N/A,FALSE,"Ratio Analysis";#N/A,#N/A,FALSE,"Test 120 Day Accts";#N/A,#N/A,FALSE,"Tickmarks"}</definedName>
    <definedName name="ytuytutyu" hidden="1">{"OM_data",#N/A,FALSE,"O&amp;M Data Table";"OM_regulatory_adjustments",#N/A,FALSE,"O&amp;M Data Table";"OM_select_data",#N/A,FALSE,"O&amp;M Data Table"}</definedName>
    <definedName name="ytuytuyt" hidden="1">{#N/A,#N/A,FALSE,"Aging Summary";#N/A,#N/A,FALSE,"Ratio Analysis";#N/A,#N/A,FALSE,"Test 120 Day Accts";#N/A,#N/A,FALSE,"Tickmarks"}</definedName>
    <definedName name="yuiui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yuiyi" hidden="1">#REF!</definedName>
    <definedName name="yuiyuiuyi" hidden="1">{#N/A,#N/A,FALSE,"Aging Summary";#N/A,#N/A,FALSE,"Ratio Analysis";#N/A,#N/A,FALSE,"Test 120 Day Accts";#N/A,#N/A,FALSE,"Tickmarks"}</definedName>
    <definedName name="yuiyuiy" hidden="1">#REF!</definedName>
    <definedName name="yuiyuiyu" hidden="1">{#N/A,#N/A,FALSE,"Aging Summary";#N/A,#N/A,FALSE,"Ratio Analysis";#N/A,#N/A,FALSE,"Test 120 Day Accts";#N/A,#N/A,FALSE,"Tickmarks"}</definedName>
    <definedName name="yututu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yuuyi" hidden="1">{#N/A,#N/A,FALSE,"Aging Summary";#N/A,#N/A,FALSE,"Ratio Analysis";#N/A,#N/A,FALSE,"Test 120 Day Accts";#N/A,#N/A,FALSE,"Tickmarks"}</definedName>
    <definedName name="yuytt" hidden="1">{#N/A,#N/A,FALSE,"Aging Summary";#N/A,#N/A,FALSE,"Ratio Analysis";#N/A,#N/A,FALSE,"Test 120 Day Accts";#N/A,#N/A,FALSE,"Tickmarks"}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rt" hidden="1">#REF!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uyt" hidden="1">#REF!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2" i="1" l="1"/>
  <c r="G16" i="1" l="1"/>
  <c r="E16" i="1" s="1"/>
  <c r="D16" i="1"/>
  <c r="G15" i="1"/>
  <c r="E15" i="1" s="1"/>
  <c r="D15" i="1"/>
  <c r="C15" i="1" s="1"/>
  <c r="G14" i="1"/>
  <c r="D14" i="1"/>
  <c r="G13" i="1"/>
  <c r="D13" i="1"/>
  <c r="G12" i="1"/>
  <c r="D12" i="1"/>
  <c r="G11" i="1"/>
  <c r="D11" i="1"/>
  <c r="G10" i="1"/>
  <c r="E10" i="1" s="1"/>
  <c r="D10" i="1"/>
  <c r="G9" i="1"/>
  <c r="E9" i="1" s="1"/>
  <c r="D9" i="1"/>
  <c r="C9" i="1" l="1"/>
  <c r="C16" i="1"/>
  <c r="C10" i="1"/>
  <c r="D17" i="1"/>
  <c r="G17" i="1"/>
  <c r="J11" i="1"/>
  <c r="J13" i="1" l="1"/>
  <c r="H13" i="1" s="1"/>
  <c r="E13" i="1" s="1"/>
  <c r="C13" i="1" s="1"/>
  <c r="H11" i="1"/>
  <c r="E11" i="1" s="1"/>
  <c r="C11" i="1" s="1"/>
  <c r="J14" i="1"/>
  <c r="H14" i="1" s="1"/>
  <c r="E14" i="1" s="1"/>
  <c r="C14" i="1" s="1"/>
  <c r="H12" i="1"/>
  <c r="E12" i="1" s="1"/>
  <c r="C12" i="1" s="1"/>
  <c r="C17" i="1" l="1"/>
  <c r="H17" i="1"/>
  <c r="E17" i="1" s="1"/>
</calcChain>
</file>

<file path=xl/sharedStrings.xml><?xml version="1.0" encoding="utf-8"?>
<sst xmlns="http://schemas.openxmlformats.org/spreadsheetml/2006/main" count="36" uniqueCount="36">
  <si>
    <t>Date</t>
  </si>
  <si>
    <t xml:space="preserve"> Heating Degree Days (HDD)</t>
  </si>
  <si>
    <t>Cooling Degree Days (CDD)</t>
  </si>
  <si>
    <t>Revenue Variance Account (“RVA”)($)</t>
  </si>
  <si>
    <t xml:space="preserve"> Actual Distribution Revenue ($)</t>
  </si>
  <si>
    <t xml:space="preserve">Power Factor </t>
  </si>
  <si>
    <t>Hours Used</t>
  </si>
  <si>
    <t>Distribution Volumetric Rate 
$/kVA per 30 day or $/kWh</t>
  </si>
  <si>
    <t>RESIDENTIAL SERVICE CLASSIFICATION</t>
  </si>
  <si>
    <t>COMPETITIVE SECTOR MULTI-UNIT RESIDENTIAL SERVICE CLASSIFICATION</t>
  </si>
  <si>
    <t>GENERAL SERVICE LESS THAN 50 KW SERVICE CLASSIFICATION</t>
  </si>
  <si>
    <t xml:space="preserve">GENERAL SERVICE 50 TO 999 KW SERVICE CLASSIFICATION </t>
  </si>
  <si>
    <t>GENERAL SERVICE 1,000 TO 4,999 KW SERVICE CLASSIFICATION</t>
  </si>
  <si>
    <t>LARGE USE SERVICE CLASSIFICATION</t>
  </si>
  <si>
    <t xml:space="preserve">UNMETERED SCATTERED LOAD SERVICE CLASSIFICATION </t>
  </si>
  <si>
    <t xml:space="preserve">STREET LIGHTING SERVICE CLASSIFICATION </t>
  </si>
  <si>
    <t>TOTAL</t>
  </si>
  <si>
    <t>HDD10_DAY Coefficient**</t>
  </si>
  <si>
    <t>CDD18_DAY Coefficient**</t>
  </si>
  <si>
    <t xml:space="preserve"> OEB Approved Distribution Revenue ($) *</t>
  </si>
  <si>
    <t>Weather Impact Volume 
 (kWh/ kVA)</t>
  </si>
  <si>
    <t>DEW Coefficient**</t>
  </si>
  <si>
    <t>Loss  Factor **</t>
  </si>
  <si>
    <t xml:space="preserve">** In accordance with the OEB’s Decision and Rate Order in Toronto Hydro’s 2025-2029 CIR Application (EB-2023-0195). </t>
  </si>
  <si>
    <t>Positive Dew Point (DEW)</t>
  </si>
  <si>
    <t>2025 Actual</t>
  </si>
  <si>
    <t>Weather Normalized Actual Distribution Revenue($)</t>
  </si>
  <si>
    <t>Weather Impact ($)</t>
  </si>
  <si>
    <t>Revenue Variance Account</t>
  </si>
  <si>
    <t>10-Year Average 
(2014-2023) **</t>
  </si>
  <si>
    <t>Table 1 - Revenue Variance Account Calculation</t>
  </si>
  <si>
    <t>Table 3 Weather-Normalization Calculation</t>
  </si>
  <si>
    <t>Year: 2025</t>
  </si>
  <si>
    <t>Table 2 Weather Normalized Distribution Revenue</t>
  </si>
  <si>
    <t xml:space="preserve">*Variances from the approved revenue requirement may exist due to rounding-off of rates. </t>
  </si>
  <si>
    <t>Table 4 - Weather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</si>
</sst>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\-yyyy"/>
    <numFmt numFmtId="165" formatCode="_-* #,##0_-;\-\ #,##0_-;_-* &quot;-&quot;_-;_-@_-"/>
    <numFmt numFmtId="166" formatCode="_(* #,##0.00_);_(* \(#,##0.00\);_(* &quot;-&quot;??_);_(@_)"/>
    <numFmt numFmtId="167" formatCode="0.000"/>
    <numFmt numFmtId="168" formatCode="0.0000"/>
    <numFmt numFmtId="169" formatCode="&quot;$&quot;#,##0.0000;\-&quot;$&quot;#,##0.0000"/>
    <numFmt numFmtId="170" formatCode="_-* #,##0.0_-;\-\ #,##0.0_-;_-* &quot;-&quot;_-;_-@_-"/>
    <numFmt numFmtId="171" formatCode="_-* #,##0.0000_-;\-\ #,##0.0000_-;_-* &quot;-&quot;_-;_-@_-"/>
    <numFmt numFmtId="172" formatCode="&quot;$&quot;#,##0.00000;\-&quot;$&quot;#,##0.00000"/>
    <numFmt numFmtId="173" formatCode="0.0%"/>
    <numFmt numFmtId="174" formatCode="_-* #,##0.000000_-;\-\ #,##0.000000_-;_-* &quot;-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20"/>
      <color rgb="FF000000"/>
      <name val="Calibri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3" fillId="2" borderId="0" xfId="4" applyFont="1" applyFill="1"/>
    <xf numFmtId="1" fontId="3" fillId="3" borderId="0" xfId="4" applyNumberFormat="1" applyFont="1" applyFill="1"/>
    <xf numFmtId="0" fontId="3" fillId="3" borderId="0" xfId="4" applyFont="1" applyFill="1"/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2" borderId="0" xfId="4" applyFont="1" applyFill="1" applyAlignment="1">
      <alignment wrapText="1"/>
    </xf>
    <xf numFmtId="0" fontId="3" fillId="3" borderId="0" xfId="4" applyFont="1" applyFill="1" applyAlignment="1">
      <alignment wrapText="1"/>
    </xf>
    <xf numFmtId="1" fontId="6" fillId="4" borderId="2" xfId="4" applyNumberFormat="1" applyFont="1" applyFill="1" applyBorder="1" applyAlignment="1">
      <alignment horizontal="center" vertical="center" wrapText="1"/>
    </xf>
    <xf numFmtId="3" fontId="6" fillId="4" borderId="2" xfId="4" applyNumberFormat="1" applyFont="1" applyFill="1" applyBorder="1" applyAlignment="1">
      <alignment horizontal="center" vertical="center" wrapText="1"/>
    </xf>
    <xf numFmtId="2" fontId="3" fillId="2" borderId="2" xfId="4" applyNumberFormat="1" applyFont="1" applyFill="1" applyBorder="1" applyAlignment="1">
      <alignment horizontal="center" vertical="center"/>
    </xf>
    <xf numFmtId="0" fontId="7" fillId="3" borderId="0" xfId="0" applyFont="1" applyFill="1"/>
    <xf numFmtId="0" fontId="3" fillId="3" borderId="0" xfId="4" applyFont="1" applyFill="1" applyAlignment="1">
      <alignment horizontal="center"/>
    </xf>
    <xf numFmtId="165" fontId="3" fillId="3" borderId="0" xfId="4" applyNumberFormat="1" applyFont="1" applyFill="1"/>
    <xf numFmtId="1" fontId="3" fillId="2" borderId="1" xfId="4" applyNumberFormat="1" applyFont="1" applyFill="1" applyBorder="1" applyAlignment="1">
      <alignment vertical="center"/>
    </xf>
    <xf numFmtId="5" fontId="3" fillId="3" borderId="2" xfId="2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  <xf numFmtId="2" fontId="3" fillId="3" borderId="2" xfId="1" applyNumberFormat="1" applyFont="1" applyFill="1" applyBorder="1" applyAlignment="1">
      <alignment horizontal="center" vertical="center"/>
    </xf>
    <xf numFmtId="168" fontId="3" fillId="3" borderId="2" xfId="1" applyNumberFormat="1" applyFont="1" applyFill="1" applyBorder="1" applyAlignment="1">
      <alignment horizontal="center" vertical="center"/>
    </xf>
    <xf numFmtId="166" fontId="3" fillId="3" borderId="2" xfId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69" fontId="3" fillId="3" borderId="2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horizontal="right" vertical="center"/>
    </xf>
    <xf numFmtId="170" fontId="3" fillId="3" borderId="2" xfId="1" applyNumberFormat="1" applyFont="1" applyFill="1" applyBorder="1" applyAlignment="1">
      <alignment horizontal="center" vertical="center"/>
    </xf>
    <xf numFmtId="171" fontId="3" fillId="3" borderId="2" xfId="1" applyNumberFormat="1" applyFont="1" applyFill="1" applyBorder="1" applyAlignment="1">
      <alignment horizontal="center" vertical="center"/>
    </xf>
    <xf numFmtId="165" fontId="3" fillId="3" borderId="2" xfId="1" applyNumberFormat="1" applyFont="1" applyFill="1" applyBorder="1" applyAlignment="1">
      <alignment horizontal="center" vertical="center"/>
    </xf>
    <xf numFmtId="172" fontId="7" fillId="3" borderId="2" xfId="2" applyNumberFormat="1" applyFont="1" applyFill="1" applyBorder="1" applyAlignment="1">
      <alignment horizontal="right" vertical="center"/>
    </xf>
    <xf numFmtId="173" fontId="3" fillId="3" borderId="2" xfId="3" applyNumberFormat="1" applyFont="1" applyFill="1" applyBorder="1" applyAlignment="1">
      <alignment horizontal="center" vertical="center"/>
    </xf>
    <xf numFmtId="165" fontId="3" fillId="3" borderId="2" xfId="3" applyNumberFormat="1" applyFont="1" applyFill="1" applyBorder="1" applyAlignment="1">
      <alignment horizontal="center" vertical="center"/>
    </xf>
    <xf numFmtId="169" fontId="7" fillId="3" borderId="2" xfId="2" applyNumberFormat="1" applyFont="1" applyFill="1" applyBorder="1" applyAlignment="1">
      <alignment horizontal="right" vertical="center"/>
    </xf>
    <xf numFmtId="174" fontId="3" fillId="3" borderId="0" xfId="4" applyNumberFormat="1" applyFont="1" applyFill="1" applyAlignment="1">
      <alignment horizontal="center"/>
    </xf>
    <xf numFmtId="168" fontId="3" fillId="3" borderId="0" xfId="4" applyNumberFormat="1" applyFont="1" applyFill="1"/>
    <xf numFmtId="1" fontId="3" fillId="3" borderId="0" xfId="4" applyNumberFormat="1" applyFont="1" applyFill="1" applyAlignment="1">
      <alignment horizontal="left" vertical="top" wrapText="1"/>
    </xf>
    <xf numFmtId="1" fontId="6" fillId="2" borderId="1" xfId="4" applyNumberFormat="1" applyFont="1" applyFill="1" applyBorder="1" applyAlignment="1">
      <alignment vertical="center"/>
    </xf>
    <xf numFmtId="5" fontId="6" fillId="3" borderId="2" xfId="2" applyNumberFormat="1" applyFont="1" applyFill="1" applyBorder="1" applyAlignment="1">
      <alignment horizontal="right" vertical="center"/>
    </xf>
    <xf numFmtId="1" fontId="6" fillId="3" borderId="0" xfId="4" applyNumberFormat="1" applyFont="1" applyFill="1"/>
    <xf numFmtId="164" fontId="6" fillId="3" borderId="2" xfId="4" applyNumberFormat="1" applyFont="1" applyFill="1" applyBorder="1" applyAlignment="1">
      <alignment horizontal="center" vertical="center"/>
    </xf>
    <xf numFmtId="164" fontId="6" fillId="3" borderId="2" xfId="4" applyNumberFormat="1" applyFont="1" applyFill="1" applyBorder="1" applyAlignment="1">
      <alignment horizontal="center" vertical="center" wrapText="1"/>
    </xf>
    <xf numFmtId="43" fontId="7" fillId="3" borderId="0" xfId="0" applyNumberFormat="1" applyFont="1" applyFill="1"/>
    <xf numFmtId="165" fontId="7" fillId="3" borderId="0" xfId="0" applyNumberFormat="1" applyFont="1" applyFill="1"/>
    <xf numFmtId="166" fontId="7" fillId="3" borderId="0" xfId="1" applyFont="1" applyFill="1"/>
    <xf numFmtId="0" fontId="6" fillId="3" borderId="0" xfId="4" applyFont="1" applyFill="1"/>
    <xf numFmtId="0" fontId="6" fillId="3" borderId="0" xfId="4" applyFont="1" applyFill="1" applyAlignment="1">
      <alignment vertical="center"/>
    </xf>
    <xf numFmtId="0" fontId="4" fillId="2" borderId="0" xfId="4" applyFont="1" applyFill="1" applyAlignment="1">
      <alignment horizontal="left" vertical="center" wrapText="1"/>
    </xf>
    <xf numFmtId="0" fontId="8" fillId="2" borderId="0" xfId="4" applyFont="1" applyFill="1" applyAlignment="1">
      <alignment horizontal="left" vertical="center" wrapText="1"/>
    </xf>
    <xf numFmtId="1" fontId="3" fillId="3" borderId="0" xfId="4" applyNumberFormat="1" applyFont="1" applyFill="1" applyAlignment="1">
      <alignment horizontal="left" wrapText="1"/>
    </xf>
    <xf numFmtId="1" fontId="6" fillId="3" borderId="3" xfId="4" applyNumberFormat="1" applyFont="1" applyFill="1" applyBorder="1" applyAlignment="1">
      <alignment horizontal="left" wrapText="1"/>
    </xf>
    <xf numFmtId="0" fontId="6" fillId="3" borderId="0" xfId="4" applyFont="1" applyFill="1" applyAlignment="1"/>
  </cellXfs>
  <cellStyles count="6">
    <cellStyle name="Comma" xfId="1" builtinId="3"/>
    <cellStyle name="Currency" xfId="2" builtinId="4"/>
    <cellStyle name="Hyperlink 4" xfId="5" xr:uid="{54CC99AB-9B4A-4F81-AAFF-4FE93640D717}"/>
    <cellStyle name="Normal" xfId="0" builtinId="0"/>
    <cellStyle name="Normal 10" xfId="4" xr:uid="{4B9677E2-83DA-47F3-9A22-ACAA44B3F837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THC/Finance/Treasury%20and%20Risk%20Mgmt/Rates/RATE%20FILING/2027%20IRM%20Filing/04%20Application/12%20RVA/06%20Validation/Revenue%20Variance%20Accounts-20260802-Validation.xlsx" TargetMode="External"/><Relationship Id="rId2" Type="http://schemas.openxmlformats.org/officeDocument/2006/relationships/externalLinkPath" Target="file:///Y:\THC\Finance\Treasury%20and%20Risk%20Mgmt\Rates\RATE%20FILING\2027%20IRM%20Filing\04%20Application\12%20RVA\06%20Validation\Revenue%20Variance%20Accounts-20260802-Validation.xlsx" TargetMode="External"/><Relationship Id="rId1" Type="http://schemas.openxmlformats.org/officeDocument/2006/relationships/externalLinkPath" Target="/THC/Finance/Treasury%20and%20Risk%20Mgmt/Rates/RATE%20FILING/2027%20IRM%20Filing/04%20Application/12%20RVA/06%20Validation/Revenue%20Variance%20Accounts-20260802-Valid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tes "/>
      <sheetName val="Reveneue Variance Account - V3"/>
      <sheetName val="Reveneue Variance Account -V2"/>
      <sheetName val="Reveneue Variance Account-V1"/>
      <sheetName val="Weather Normilization-YRvsMonth"/>
      <sheetName val="Financials&gt;"/>
      <sheetName val="ERA Earned Revenue"/>
      <sheetName val="2025 -OEB Approved Rev.  "/>
      <sheetName val="Regression Model Statistics&gt;"/>
      <sheetName val="Residential-3_T01_S01_AppB"/>
      <sheetName val="CSMUR-3_T01_S01_AppB"/>
      <sheetName val="GS&lt;50 kW-3_T01_S01_AppB"/>
      <sheetName val="GS 50-999 kW-3_T01_S01_AppB"/>
      <sheetName val="GS 1000-4999 kW-3_T01_S01_AppB"/>
      <sheetName val="Large Use-3_T01_S01_AppB"/>
      <sheetName val="Regression Model Input Data&gt;"/>
      <sheetName val="3_T01_S01_AppA"/>
      <sheetName val="Hours Used and PF&gt;"/>
      <sheetName val="Summary of BF "/>
      <sheetName val="Data From ERA"/>
      <sheetName val="2025 Weather Data&gt;"/>
      <sheetName val="2025 HDD-CDD"/>
      <sheetName val="2025 DEW+"/>
      <sheetName val="Daily Environment Data"/>
      <sheetName val="HDD and CDD"/>
      <sheetName val="JAN HourlyEnvironment Data"/>
      <sheetName val="FEB HourlyEnvironment Data"/>
      <sheetName val="MAR HourlyEnvironment Data"/>
      <sheetName val="APR HourlyEnvironment Data"/>
      <sheetName val="MAY HourlyEnvironment Data"/>
      <sheetName val="JUN HourlyEnvironment Data"/>
      <sheetName val="JUL HourlyEnvironment Data"/>
      <sheetName val="AUG HourlyEnvironment Data"/>
      <sheetName val="SEP HourlyEnvironment Data"/>
      <sheetName val="OCT HourlyEnvironment Data"/>
      <sheetName val="NOV HourlyEnvironment Data"/>
      <sheetName val="DEC HourlyEnvironment Data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O4">
            <v>369408290.64198399</v>
          </cell>
        </row>
        <row r="5">
          <cell r="O5">
            <v>-1129.17</v>
          </cell>
        </row>
        <row r="6">
          <cell r="O6">
            <v>48028331.787233919</v>
          </cell>
        </row>
        <row r="7">
          <cell r="O7">
            <v>0</v>
          </cell>
        </row>
        <row r="8">
          <cell r="O8">
            <v>38401792.125286505</v>
          </cell>
        </row>
        <row r="9">
          <cell r="O9">
            <v>108121197.38628341</v>
          </cell>
        </row>
        <row r="10">
          <cell r="O10">
            <v>7556531.2777468599</v>
          </cell>
        </row>
        <row r="11">
          <cell r="O11">
            <v>253569297.8639136</v>
          </cell>
        </row>
        <row r="12">
          <cell r="O12">
            <v>-4589525.9848818462</v>
          </cell>
        </row>
        <row r="13">
          <cell r="O13">
            <v>6939734.5150547484</v>
          </cell>
        </row>
        <row r="14">
          <cell r="O14">
            <v>80473616.336782426</v>
          </cell>
        </row>
        <row r="15">
          <cell r="O15">
            <v>-5137907.7062196918</v>
          </cell>
        </row>
        <row r="16">
          <cell r="O16">
            <v>2622504.1328428402</v>
          </cell>
        </row>
        <row r="17">
          <cell r="O17">
            <v>42669343.077177756</v>
          </cell>
        </row>
        <row r="18">
          <cell r="O18">
            <v>-2778232.116244074</v>
          </cell>
        </row>
        <row r="19">
          <cell r="O19">
            <v>4216352.4673345601</v>
          </cell>
        </row>
        <row r="20">
          <cell r="O20">
            <v>15073185.512347542</v>
          </cell>
        </row>
        <row r="21">
          <cell r="O21">
            <v>199735.44677626999</v>
          </cell>
        </row>
        <row r="23">
          <cell r="O23">
            <v>4033979.7926451564</v>
          </cell>
        </row>
      </sheetData>
      <sheetData sheetId="7">
        <row r="18">
          <cell r="B18">
            <v>370651015.75731564</v>
          </cell>
          <cell r="C18">
            <v>47934145.660219565</v>
          </cell>
          <cell r="D18">
            <v>146515743.03385749</v>
          </cell>
          <cell r="E18">
            <v>242643958.17539543</v>
          </cell>
          <cell r="F18">
            <v>75426782.414007396</v>
          </cell>
          <cell r="G18">
            <v>36931201.726006806</v>
          </cell>
          <cell r="H18">
            <v>20673536.897459131</v>
          </cell>
          <cell r="I18">
            <v>4097893.6827065987</v>
          </cell>
          <cell r="J18">
            <v>199689.4316666667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2350-215B-41F3-8FE6-FDE174015164}">
  <sheetPr>
    <tabColor theme="1" tint="0.14999847407452621"/>
    <pageSetUpPr fitToPage="1"/>
  </sheetPr>
  <dimension ref="A1:BI23"/>
  <sheetViews>
    <sheetView tabSelected="1" zoomScale="40" zoomScaleNormal="40" workbookViewId="0">
      <selection activeCell="N13" sqref="N13"/>
    </sheetView>
  </sheetViews>
  <sheetFormatPr defaultColWidth="9.140625" defaultRowHeight="21" outlineLevelCol="2" x14ac:dyDescent="0.35"/>
  <cols>
    <col min="1" max="1" width="5.42578125" style="1" customWidth="1"/>
    <col min="2" max="2" width="117.140625" style="2" customWidth="1"/>
    <col min="3" max="3" width="31.85546875" style="2" customWidth="1"/>
    <col min="4" max="5" width="31.140625" style="2" customWidth="1"/>
    <col min="6" max="6" width="12.7109375" style="2" customWidth="1"/>
    <col min="7" max="8" width="31.5703125" style="2" customWidth="1"/>
    <col min="9" max="9" width="11.7109375" style="2" customWidth="1"/>
    <col min="10" max="10" width="34.7109375" style="3" customWidth="1"/>
    <col min="11" max="11" width="35.28515625" style="12" customWidth="1"/>
    <col min="12" max="12" width="30.42578125" style="2" customWidth="1"/>
    <col min="13" max="13" width="35.85546875" style="2" customWidth="1"/>
    <col min="14" max="14" width="35.85546875" style="11" customWidth="1"/>
    <col min="15" max="15" width="31.5703125" style="3" customWidth="1"/>
    <col min="16" max="17" width="25.28515625" style="12" customWidth="1"/>
    <col min="18" max="20" width="27.7109375" style="12" customWidth="1"/>
    <col min="21" max="21" width="5.7109375" style="11" customWidth="1"/>
    <col min="22" max="23" width="27.7109375" style="11" customWidth="1"/>
    <col min="24" max="24" width="27.7109375" style="3" customWidth="1" outlineLevel="2"/>
    <col min="25" max="26" width="27.7109375" style="12" customWidth="1"/>
    <col min="27" max="27" width="5.7109375" style="12" customWidth="1"/>
    <col min="28" max="28" width="27.7109375" style="12" customWidth="1"/>
    <col min="29" max="29" width="27.7109375" style="11" customWidth="1"/>
    <col min="30" max="30" width="27.7109375" style="3" customWidth="1" outlineLevel="1"/>
    <col min="31" max="32" width="27.7109375" style="12" customWidth="1" outlineLevel="1"/>
    <col min="33" max="34" width="27.7109375" style="12" customWidth="1"/>
    <col min="35" max="35" width="5.7109375" style="12" customWidth="1"/>
    <col min="36" max="36" width="27.7109375" style="12" customWidth="1"/>
    <col min="37" max="37" width="27.7109375" style="11" customWidth="1"/>
    <col min="38" max="38" width="27.7109375" style="3" hidden="1" customWidth="1" outlineLevel="1"/>
    <col min="39" max="40" width="27.7109375" style="12" hidden="1" customWidth="1" outlineLevel="1"/>
    <col min="41" max="41" width="27.7109375" style="12" customWidth="1" collapsed="1"/>
    <col min="42" max="42" width="27.7109375" style="12" customWidth="1"/>
    <col min="43" max="43" width="5.7109375" style="12" customWidth="1"/>
    <col min="44" max="44" width="27.7109375" style="12" customWidth="1"/>
    <col min="45" max="45" width="27.7109375" style="11" customWidth="1"/>
    <col min="46" max="46" width="27.7109375" style="3" hidden="1" customWidth="1" outlineLevel="1"/>
    <col min="47" max="48" width="27.7109375" style="12" hidden="1" customWidth="1" outlineLevel="1"/>
    <col min="49" max="49" width="27.7109375" style="12" customWidth="1" collapsed="1"/>
    <col min="50" max="50" width="27.7109375" style="12" customWidth="1"/>
    <col min="51" max="51" width="5.7109375" style="12" customWidth="1"/>
    <col min="52" max="52" width="27.7109375" style="3" customWidth="1"/>
    <col min="53" max="55" width="27.7109375" style="12" customWidth="1"/>
    <col min="56" max="56" width="5.7109375" style="12" customWidth="1"/>
    <col min="57" max="57" width="27.7109375" style="3" customWidth="1"/>
    <col min="58" max="60" width="27.7109375" style="12" customWidth="1"/>
    <col min="61" max="16384" width="9.140625" style="3"/>
  </cols>
  <sheetData>
    <row r="1" spans="1:60" s="5" customFormat="1" ht="40.15" customHeight="1" x14ac:dyDescent="0.25">
      <c r="A1" s="4"/>
      <c r="B1" s="43"/>
      <c r="C1" s="43"/>
      <c r="D1" s="43"/>
      <c r="E1" s="43"/>
      <c r="F1" s="43"/>
      <c r="G1" s="43"/>
      <c r="H1" s="43"/>
    </row>
    <row r="2" spans="1:60" s="7" customFormat="1" ht="40.15" customHeight="1" x14ac:dyDescent="0.3">
      <c r="A2" s="6"/>
      <c r="B2" s="44" t="s">
        <v>28</v>
      </c>
      <c r="C2" s="44"/>
      <c r="D2" s="44"/>
      <c r="E2" s="44"/>
      <c r="F2" s="44"/>
      <c r="G2" s="44"/>
      <c r="H2" s="44"/>
      <c r="L2" s="47" t="s">
        <v>35</v>
      </c>
    </row>
    <row r="3" spans="1:60" s="5" customFormat="1" ht="57" customHeight="1" x14ac:dyDescent="0.25">
      <c r="A3" s="4"/>
      <c r="B3" s="42" t="s">
        <v>32</v>
      </c>
      <c r="L3" s="8" t="s">
        <v>0</v>
      </c>
      <c r="M3" s="9" t="s">
        <v>1</v>
      </c>
      <c r="N3" s="9" t="s">
        <v>2</v>
      </c>
      <c r="O3" s="9" t="s">
        <v>24</v>
      </c>
    </row>
    <row r="4" spans="1:60" ht="40.15" customHeight="1" x14ac:dyDescent="0.3">
      <c r="K4" s="3"/>
      <c r="L4" s="36" t="s">
        <v>25</v>
      </c>
      <c r="M4" s="10">
        <v>5.2060273972602733</v>
      </c>
      <c r="N4" s="10">
        <v>1.2646575342465753</v>
      </c>
      <c r="O4" s="10">
        <v>5.8071337105419882</v>
      </c>
      <c r="P4" s="3"/>
      <c r="Q4" s="3"/>
      <c r="R4" s="3"/>
      <c r="S4" s="3"/>
      <c r="T4" s="3"/>
      <c r="U4" s="3"/>
      <c r="V4" s="3"/>
      <c r="W4" s="3"/>
      <c r="Y4" s="3"/>
      <c r="Z4" s="3"/>
      <c r="AA4" s="3"/>
      <c r="AB4" s="3"/>
      <c r="AC4" s="3"/>
      <c r="AE4" s="3"/>
      <c r="AF4" s="3"/>
      <c r="AG4" s="3"/>
      <c r="AH4" s="3"/>
      <c r="AI4" s="3"/>
      <c r="AJ4" s="3"/>
      <c r="AK4" s="3"/>
      <c r="AM4" s="3"/>
      <c r="AN4" s="3"/>
      <c r="AO4" s="3"/>
      <c r="AP4" s="3"/>
      <c r="AQ4" s="3"/>
      <c r="AR4" s="3"/>
      <c r="AS4" s="3"/>
      <c r="AU4" s="3"/>
      <c r="AV4" s="3"/>
      <c r="AW4" s="3"/>
      <c r="AX4" s="3"/>
      <c r="AY4" s="3"/>
      <c r="BA4" s="3"/>
      <c r="BB4" s="3"/>
      <c r="BC4" s="3"/>
      <c r="BD4" s="3"/>
      <c r="BF4" s="3"/>
      <c r="BG4" s="3"/>
      <c r="BH4" s="3"/>
    </row>
    <row r="5" spans="1:60" ht="75.75" customHeight="1" x14ac:dyDescent="0.35">
      <c r="J5" s="11"/>
      <c r="K5" s="11"/>
      <c r="L5" s="37" t="s">
        <v>29</v>
      </c>
      <c r="M5" s="10">
        <v>5.0904081366850811</v>
      </c>
      <c r="N5" s="10">
        <v>1.1419127456819538</v>
      </c>
      <c r="O5" s="10">
        <v>5.7965045322191546</v>
      </c>
      <c r="P5" s="11"/>
      <c r="Q5" s="11"/>
      <c r="R5" s="11"/>
      <c r="S5" s="11"/>
      <c r="T5" s="11"/>
      <c r="X5" s="11"/>
      <c r="Y5" s="11"/>
      <c r="Z5" s="11"/>
      <c r="AB5" s="11"/>
      <c r="AD5" s="11"/>
      <c r="AE5" s="11"/>
      <c r="AF5" s="11"/>
      <c r="AG5" s="11"/>
      <c r="AH5" s="11"/>
      <c r="AI5" s="11"/>
      <c r="AJ5" s="11"/>
      <c r="AL5" s="11"/>
      <c r="AM5" s="11"/>
      <c r="AN5" s="11"/>
      <c r="AO5" s="11"/>
      <c r="AP5" s="11"/>
      <c r="AQ5" s="11"/>
      <c r="AR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ht="40.15" customHeight="1" x14ac:dyDescent="0.35">
      <c r="J6" s="11"/>
      <c r="K6" s="11"/>
      <c r="L6" s="11"/>
      <c r="M6" s="11"/>
      <c r="O6" s="11"/>
      <c r="P6" s="11"/>
      <c r="Q6" s="11"/>
      <c r="R6" s="11"/>
      <c r="S6" s="11"/>
      <c r="T6" s="11"/>
      <c r="X6" s="11"/>
      <c r="Y6" s="11"/>
      <c r="Z6" s="11"/>
      <c r="AB6" s="11"/>
      <c r="AD6" s="11"/>
      <c r="AE6" s="11"/>
      <c r="AF6" s="11"/>
      <c r="AG6" s="11"/>
      <c r="AH6" s="11"/>
      <c r="AI6" s="11"/>
      <c r="AJ6" s="11"/>
      <c r="AL6" s="11"/>
      <c r="AM6" s="11"/>
      <c r="AN6" s="11"/>
      <c r="AO6" s="11"/>
      <c r="AP6" s="11"/>
      <c r="AQ6" s="11"/>
      <c r="AR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40.15" customHeight="1" x14ac:dyDescent="0.35">
      <c r="B7" s="35" t="s">
        <v>30</v>
      </c>
      <c r="G7" s="46" t="s">
        <v>33</v>
      </c>
      <c r="H7" s="46"/>
      <c r="J7" s="41" t="s">
        <v>31</v>
      </c>
    </row>
    <row r="8" spans="1:60" s="12" customFormat="1" ht="108.75" customHeight="1" x14ac:dyDescent="0.35">
      <c r="A8" s="1"/>
      <c r="B8" s="8"/>
      <c r="C8" s="8" t="s">
        <v>3</v>
      </c>
      <c r="D8" s="8" t="s">
        <v>19</v>
      </c>
      <c r="E8" s="8" t="s">
        <v>26</v>
      </c>
      <c r="F8" s="2"/>
      <c r="G8" s="8" t="s">
        <v>4</v>
      </c>
      <c r="H8" s="8" t="s">
        <v>27</v>
      </c>
      <c r="J8" s="8" t="s">
        <v>20</v>
      </c>
      <c r="K8" s="8" t="s">
        <v>7</v>
      </c>
      <c r="L8" s="8" t="s">
        <v>17</v>
      </c>
      <c r="M8" s="8" t="s">
        <v>18</v>
      </c>
      <c r="N8" s="8" t="s">
        <v>21</v>
      </c>
      <c r="O8" s="8" t="s">
        <v>22</v>
      </c>
      <c r="P8" s="8" t="s">
        <v>5</v>
      </c>
      <c r="Q8" s="8" t="s">
        <v>6</v>
      </c>
      <c r="R8" s="11"/>
      <c r="S8" s="11"/>
      <c r="T8" s="3"/>
      <c r="Y8" s="11"/>
      <c r="Z8" s="13"/>
      <c r="AG8" s="11"/>
      <c r="AH8" s="13"/>
      <c r="AO8" s="11"/>
      <c r="AP8" s="13"/>
      <c r="AV8" s="3"/>
      <c r="BA8" s="3"/>
      <c r="BE8" s="3"/>
      <c r="BF8" s="3"/>
    </row>
    <row r="9" spans="1:60" s="12" customFormat="1" ht="40.15" customHeight="1" x14ac:dyDescent="0.35">
      <c r="A9" s="1"/>
      <c r="B9" s="14" t="s">
        <v>8</v>
      </c>
      <c r="C9" s="15">
        <f>D9-E9</f>
        <v>1243854.2853316665</v>
      </c>
      <c r="D9" s="15">
        <f>+'[1]2025 -OEB Approved Rev.  '!B18</f>
        <v>370651015.75731564</v>
      </c>
      <c r="E9" s="15">
        <f t="shared" ref="E9:E17" si="0">G9+H9</f>
        <v>369407161.47198397</v>
      </c>
      <c r="F9" s="2"/>
      <c r="G9" s="15">
        <f>+'[1]ERA Earned Revenue'!O4+'[1]ERA Earned Revenue'!O5</f>
        <v>369407161.47198397</v>
      </c>
      <c r="H9" s="15">
        <v>0</v>
      </c>
      <c r="I9" s="2"/>
      <c r="J9" s="16"/>
      <c r="K9" s="21"/>
      <c r="L9" s="17"/>
      <c r="M9" s="17"/>
      <c r="N9" s="17"/>
      <c r="O9" s="18"/>
      <c r="P9" s="19"/>
      <c r="Q9" s="20"/>
      <c r="S9" s="11"/>
      <c r="T9" s="11"/>
      <c r="U9" s="11"/>
      <c r="V9" s="3"/>
      <c r="AA9" s="11"/>
      <c r="AB9" s="13"/>
      <c r="AI9" s="11"/>
      <c r="AJ9" s="13"/>
      <c r="AQ9" s="11"/>
      <c r="AR9" s="13"/>
      <c r="AX9" s="3"/>
      <c r="BC9" s="3"/>
    </row>
    <row r="10" spans="1:60" s="12" customFormat="1" ht="38.65" customHeight="1" x14ac:dyDescent="0.35">
      <c r="A10" s="1"/>
      <c r="B10" s="14" t="s">
        <v>9</v>
      </c>
      <c r="C10" s="15">
        <f t="shared" ref="C10:C16" si="1">D10-E10</f>
        <v>-94186.127014353871</v>
      </c>
      <c r="D10" s="15">
        <f>+'[1]2025 -OEB Approved Rev.  '!C18</f>
        <v>47934145.660219565</v>
      </c>
      <c r="E10" s="15">
        <f t="shared" si="0"/>
        <v>48028331.787233919</v>
      </c>
      <c r="F10" s="2"/>
      <c r="G10" s="15">
        <f>+'[1]ERA Earned Revenue'!O6+'[1]ERA Earned Revenue'!O7</f>
        <v>48028331.787233919</v>
      </c>
      <c r="H10" s="15">
        <v>0</v>
      </c>
      <c r="I10" s="2"/>
      <c r="J10" s="16"/>
      <c r="K10" s="21"/>
      <c r="L10" s="17"/>
      <c r="M10" s="17"/>
      <c r="N10" s="17"/>
      <c r="O10" s="18"/>
      <c r="P10" s="19"/>
      <c r="Q10" s="20"/>
      <c r="S10" s="11"/>
      <c r="T10" s="11"/>
      <c r="U10" s="11"/>
      <c r="V10" s="3"/>
      <c r="AA10" s="11"/>
      <c r="AB10" s="13"/>
      <c r="AI10" s="11"/>
      <c r="AJ10" s="13"/>
      <c r="AQ10" s="11"/>
      <c r="AR10" s="13"/>
      <c r="AX10" s="3"/>
      <c r="BC10" s="3"/>
    </row>
    <row r="11" spans="1:60" s="12" customFormat="1" ht="38.65" customHeight="1" x14ac:dyDescent="0.35">
      <c r="A11" s="1"/>
      <c r="B11" s="14" t="s">
        <v>10</v>
      </c>
      <c r="C11" s="15">
        <f t="shared" si="1"/>
        <v>704209.25624126196</v>
      </c>
      <c r="D11" s="15">
        <f>+'[1]2025 -OEB Approved Rev.  '!D18</f>
        <v>146515743.03385749</v>
      </c>
      <c r="E11" s="15">
        <f t="shared" si="0"/>
        <v>145811533.77761623</v>
      </c>
      <c r="F11" s="2"/>
      <c r="G11" s="15">
        <f>+'[1]ERA Earned Revenue'!O8+'[1]ERA Earned Revenue'!O9</f>
        <v>146522989.51156992</v>
      </c>
      <c r="H11" s="15">
        <f>+J11*K11</f>
        <v>-711455.73395367665</v>
      </c>
      <c r="I11" s="2"/>
      <c r="J11" s="22">
        <f>+(($M$5-$M$4)*L11+($N$5-$N$4)*M11+($O$5-$O$4)*N11)*365/O11</f>
        <v>-15688108.79721448</v>
      </c>
      <c r="K11" s="26">
        <v>4.5350000000000001E-2</v>
      </c>
      <c r="L11" s="23">
        <v>83142.100000000006</v>
      </c>
      <c r="M11" s="23">
        <v>282180.90000000002</v>
      </c>
      <c r="N11" s="23"/>
      <c r="O11" s="24">
        <v>1.0295000000000001</v>
      </c>
      <c r="P11" s="25"/>
      <c r="Q11" s="25"/>
      <c r="S11" s="11"/>
      <c r="T11" s="11"/>
      <c r="U11" s="11"/>
      <c r="V11" s="3"/>
      <c r="AA11" s="11"/>
      <c r="AB11" s="13"/>
      <c r="AI11" s="11"/>
      <c r="AJ11" s="13"/>
      <c r="AQ11" s="11"/>
      <c r="AR11" s="13"/>
      <c r="AX11" s="3"/>
      <c r="BC11" s="3"/>
    </row>
    <row r="12" spans="1:60" s="12" customFormat="1" ht="38.65" customHeight="1" x14ac:dyDescent="0.35">
      <c r="A12" s="1"/>
      <c r="B12" s="14" t="s">
        <v>11</v>
      </c>
      <c r="C12" s="15">
        <f t="shared" si="1"/>
        <v>-12410679.752840102</v>
      </c>
      <c r="D12" s="15">
        <f>+'[1]2025 -OEB Approved Rev.  '!E18</f>
        <v>242643958.17539543</v>
      </c>
      <c r="E12" s="15">
        <f t="shared" si="0"/>
        <v>255054637.92823553</v>
      </c>
      <c r="F12" s="2"/>
      <c r="G12" s="15">
        <f>+'[1]ERA Earned Revenue'!O10+'[1]ERA Earned Revenue'!O11+'[1]ERA Earned Revenue'!O12</f>
        <v>256536303.1567786</v>
      </c>
      <c r="H12" s="15">
        <f>+J12*K12*1.0200716</f>
        <v>-1481665.2285430641</v>
      </c>
      <c r="I12" s="2"/>
      <c r="J12" s="22">
        <f>+(((($M$5-$M$4)*L12+($N$5-$N$4)*M12+($O$5-$O$4)*N12)*365/O12)/Q12)/P12</f>
        <v>-143452.21014312378</v>
      </c>
      <c r="K12" s="29">
        <v>10.125400000000001</v>
      </c>
      <c r="L12" s="23">
        <v>346919.8</v>
      </c>
      <c r="M12" s="23">
        <v>953399.8</v>
      </c>
      <c r="N12" s="23">
        <v>85808.3</v>
      </c>
      <c r="O12" s="24">
        <v>1.0295000000000001</v>
      </c>
      <c r="P12" s="27">
        <v>0.90264948201761053</v>
      </c>
      <c r="Q12" s="28">
        <v>432.74082745085002</v>
      </c>
      <c r="R12" s="30"/>
      <c r="S12" s="38"/>
      <c r="T12" s="40"/>
      <c r="U12" s="39"/>
      <c r="V12" s="3"/>
      <c r="AA12" s="11"/>
      <c r="AB12" s="13"/>
      <c r="AI12" s="11"/>
      <c r="AJ12" s="13"/>
      <c r="AQ12" s="11"/>
      <c r="AR12" s="13"/>
      <c r="AX12" s="3"/>
      <c r="BC12" s="3"/>
    </row>
    <row r="13" spans="1:60" s="12" customFormat="1" ht="38.65" customHeight="1" x14ac:dyDescent="0.35">
      <c r="A13" s="1"/>
      <c r="B13" s="14" t="s">
        <v>12</v>
      </c>
      <c r="C13" s="15">
        <f t="shared" si="1"/>
        <v>-6579186.4187687188</v>
      </c>
      <c r="D13" s="15">
        <f>+'[1]2025 -OEB Approved Rev.  '!F18</f>
        <v>75426782.414007396</v>
      </c>
      <c r="E13" s="15">
        <f t="shared" si="0"/>
        <v>82005968.832776114</v>
      </c>
      <c r="F13" s="2"/>
      <c r="G13" s="15">
        <f>+'[1]ERA Earned Revenue'!O13+'[1]ERA Earned Revenue'!O14+'[1]ERA Earned Revenue'!O15</f>
        <v>82275443.145617485</v>
      </c>
      <c r="H13" s="15">
        <f>+J13*K13*1.0214927</f>
        <v>-269474.31284137332</v>
      </c>
      <c r="I13" s="2"/>
      <c r="J13" s="22">
        <f>+(((($M$5-$M$4)*L13+($N$5-$N$4)*M13+($O$5-$O$4)*N13)*365/O13)/Q13)/P13</f>
        <v>-31432.23275753362</v>
      </c>
      <c r="K13" s="29">
        <v>8.3927999999999994</v>
      </c>
      <c r="L13" s="23">
        <v>85025.53</v>
      </c>
      <c r="M13" s="23">
        <v>222954.3</v>
      </c>
      <c r="N13" s="23">
        <v>72600.240000000005</v>
      </c>
      <c r="O13" s="24">
        <v>1.0295000000000001</v>
      </c>
      <c r="P13" s="27">
        <v>0.91317115365348367</v>
      </c>
      <c r="Q13" s="28">
        <v>468.99193767883366</v>
      </c>
      <c r="R13" s="30"/>
      <c r="S13" s="11"/>
      <c r="T13" s="11"/>
      <c r="U13" s="11"/>
      <c r="V13" s="3"/>
      <c r="AA13" s="11"/>
      <c r="AB13" s="13"/>
      <c r="AI13" s="11"/>
      <c r="AJ13" s="13"/>
      <c r="AQ13" s="11"/>
      <c r="AR13" s="13"/>
      <c r="AX13" s="3"/>
      <c r="BC13" s="3"/>
    </row>
    <row r="14" spans="1:60" s="12" customFormat="1" ht="38.65" customHeight="1" x14ac:dyDescent="0.35">
      <c r="A14" s="1"/>
      <c r="B14" s="14" t="s">
        <v>13</v>
      </c>
      <c r="C14" s="15">
        <f t="shared" si="1"/>
        <v>-5445824.2177033648</v>
      </c>
      <c r="D14" s="15">
        <f>+'[1]2025 -OEB Approved Rev.  '!G18</f>
        <v>36931201.726006806</v>
      </c>
      <c r="E14" s="15">
        <f t="shared" si="0"/>
        <v>42377025.943710171</v>
      </c>
      <c r="F14" s="2"/>
      <c r="G14" s="15">
        <f>+'[1]ERA Earned Revenue'!O16+'[1]ERA Earned Revenue'!O17+'[1]ERA Earned Revenue'!O18</f>
        <v>42513615.093776524</v>
      </c>
      <c r="H14" s="15">
        <f>+J14*K14*1.0227453</f>
        <v>-136589.15006635382</v>
      </c>
      <c r="I14" s="2"/>
      <c r="J14" s="22">
        <f>+(((($M$5-$M$4)*L14+($N$5-$N$4)*M14+($O$5-$O$4)*N14)*365/O14)/Q14)/P14</f>
        <v>-14709.446934563972</v>
      </c>
      <c r="K14" s="29">
        <v>9.0792999999999999</v>
      </c>
      <c r="L14" s="23">
        <v>35540.5</v>
      </c>
      <c r="M14" s="23">
        <v>100063.9</v>
      </c>
      <c r="N14" s="23">
        <v>30069.360000000001</v>
      </c>
      <c r="O14" s="24">
        <v>1.0172000000000001</v>
      </c>
      <c r="P14" s="27">
        <v>0.89928055351696867</v>
      </c>
      <c r="Q14" s="28">
        <v>453.31494310283699</v>
      </c>
      <c r="R14" s="30"/>
      <c r="S14" s="11"/>
      <c r="T14" s="11"/>
      <c r="U14" s="11"/>
      <c r="V14" s="3"/>
      <c r="AA14" s="11"/>
      <c r="AB14" s="13"/>
      <c r="AI14" s="11"/>
      <c r="AJ14" s="13"/>
      <c r="AQ14" s="11"/>
      <c r="AR14" s="13"/>
      <c r="AX14" s="3"/>
      <c r="BC14" s="3"/>
    </row>
    <row r="15" spans="1:60" s="12" customFormat="1" ht="38.65" customHeight="1" x14ac:dyDescent="0.35">
      <c r="A15" s="1"/>
      <c r="B15" s="14" t="s">
        <v>14</v>
      </c>
      <c r="C15" s="15">
        <f t="shared" si="1"/>
        <v>63867.874951839447</v>
      </c>
      <c r="D15" s="15">
        <f>+'[1]2025 -OEB Approved Rev.  '!I18+'[1]2025 -OEB Approved Rev.  '!J18</f>
        <v>4297583.1143732658</v>
      </c>
      <c r="E15" s="15">
        <f t="shared" si="0"/>
        <v>4233715.2394214263</v>
      </c>
      <c r="F15" s="2"/>
      <c r="G15" s="15">
        <f>+'[1]ERA Earned Revenue'!O21+'[1]ERA Earned Revenue'!O23</f>
        <v>4233715.2394214263</v>
      </c>
      <c r="H15" s="15">
        <v>0</v>
      </c>
      <c r="I15" s="2"/>
      <c r="J15" s="16"/>
      <c r="K15" s="21"/>
      <c r="L15" s="17"/>
      <c r="M15" s="17"/>
      <c r="N15" s="17"/>
      <c r="O15" s="18"/>
      <c r="P15" s="19"/>
      <c r="Q15" s="20"/>
      <c r="S15" s="11"/>
      <c r="T15" s="11"/>
      <c r="U15" s="11"/>
      <c r="V15" s="3"/>
      <c r="AA15" s="11"/>
      <c r="AB15" s="13"/>
      <c r="AI15" s="11"/>
      <c r="AJ15" s="13"/>
      <c r="AQ15" s="11"/>
      <c r="AR15" s="13"/>
      <c r="AX15" s="3"/>
      <c r="BC15" s="3"/>
    </row>
    <row r="16" spans="1:60" s="12" customFormat="1" ht="38.65" customHeight="1" x14ac:dyDescent="0.35">
      <c r="A16" s="1"/>
      <c r="B16" s="14" t="s">
        <v>15</v>
      </c>
      <c r="C16" s="15">
        <f t="shared" si="1"/>
        <v>1383998.9177770279</v>
      </c>
      <c r="D16" s="15">
        <f>+'[1]2025 -OEB Approved Rev.  '!H18</f>
        <v>20673536.897459131</v>
      </c>
      <c r="E16" s="15">
        <f t="shared" si="0"/>
        <v>19289537.979682103</v>
      </c>
      <c r="F16" s="2"/>
      <c r="G16" s="15">
        <f>+'[1]ERA Earned Revenue'!O19+'[1]ERA Earned Revenue'!O20</f>
        <v>19289537.979682103</v>
      </c>
      <c r="H16" s="15">
        <v>0</v>
      </c>
      <c r="I16" s="2"/>
      <c r="J16" s="16"/>
      <c r="K16" s="21"/>
      <c r="L16" s="17"/>
      <c r="M16" s="17"/>
      <c r="N16" s="17"/>
      <c r="O16" s="18"/>
      <c r="P16" s="19"/>
      <c r="Q16" s="20"/>
      <c r="S16" s="11"/>
      <c r="T16" s="11"/>
      <c r="U16" s="11"/>
      <c r="V16" s="3"/>
      <c r="AA16" s="11"/>
      <c r="AB16" s="13"/>
      <c r="AI16" s="11"/>
      <c r="AJ16" s="13"/>
      <c r="AQ16" s="11"/>
      <c r="AR16" s="13"/>
      <c r="AX16" s="3"/>
      <c r="BC16" s="3"/>
    </row>
    <row r="17" spans="1:61" s="12" customFormat="1" ht="38.65" customHeight="1" x14ac:dyDescent="0.35">
      <c r="A17" s="1"/>
      <c r="B17" s="33" t="s">
        <v>16</v>
      </c>
      <c r="C17" s="34">
        <f>+SUM(C9:C16)</f>
        <v>-21133946.182024743</v>
      </c>
      <c r="D17" s="34">
        <f>+SUM(D9:D16)</f>
        <v>945073966.77863467</v>
      </c>
      <c r="E17" s="34">
        <f t="shared" si="0"/>
        <v>966207912.96065927</v>
      </c>
      <c r="F17" s="35"/>
      <c r="G17" s="34">
        <f>+SUM(G9:G16)</f>
        <v>968807097.38606369</v>
      </c>
      <c r="H17" s="34">
        <f>+SUM(H9:H16)</f>
        <v>-2599184.4254044681</v>
      </c>
      <c r="I17" s="2"/>
      <c r="J17" s="3"/>
      <c r="K17" s="32"/>
      <c r="L17" s="32"/>
      <c r="M17" s="32"/>
      <c r="N17" s="32"/>
      <c r="O17" s="32"/>
      <c r="P17" s="32"/>
      <c r="Q17" s="32"/>
      <c r="S17" s="11"/>
      <c r="T17" s="11"/>
      <c r="U17" s="11"/>
      <c r="V17" s="3"/>
      <c r="AA17" s="11"/>
      <c r="AB17" s="13"/>
      <c r="AI17" s="11"/>
      <c r="AJ17" s="13"/>
      <c r="AQ17" s="11"/>
      <c r="AR17" s="13"/>
      <c r="AX17" s="3"/>
      <c r="BC17" s="3"/>
    </row>
    <row r="18" spans="1:61" s="12" customFormat="1" x14ac:dyDescent="0.35">
      <c r="A18" s="1"/>
      <c r="B18" s="2"/>
      <c r="C18" s="2"/>
      <c r="D18" s="2"/>
      <c r="E18" s="2"/>
      <c r="F18" s="2"/>
      <c r="G18" s="2"/>
      <c r="H18" s="2"/>
      <c r="I18" s="2"/>
      <c r="J18" s="3"/>
      <c r="K18" s="32"/>
      <c r="L18" s="32"/>
      <c r="M18" s="32"/>
      <c r="N18" s="32"/>
      <c r="O18" s="32"/>
      <c r="P18" s="32"/>
      <c r="Q18" s="32"/>
      <c r="U18" s="11"/>
      <c r="V18" s="11"/>
      <c r="W18" s="11"/>
      <c r="X18" s="3"/>
      <c r="AC18" s="11"/>
      <c r="AD18" s="13"/>
      <c r="AK18" s="11"/>
      <c r="AL18" s="13"/>
      <c r="AS18" s="11"/>
      <c r="AT18" s="13"/>
      <c r="AZ18" s="3"/>
      <c r="BE18" s="3"/>
      <c r="BI18" s="3"/>
    </row>
    <row r="19" spans="1:61" s="12" customFormat="1" x14ac:dyDescent="0.35">
      <c r="A19" s="1"/>
      <c r="B19" s="2"/>
      <c r="C19" s="2"/>
      <c r="D19" s="2"/>
      <c r="E19" s="2"/>
      <c r="F19" s="2"/>
      <c r="G19" s="2"/>
      <c r="H19" s="2"/>
      <c r="I19" s="2"/>
      <c r="J19" s="3"/>
      <c r="K19" s="32"/>
      <c r="L19" s="32"/>
      <c r="M19" s="32"/>
      <c r="N19" s="32"/>
      <c r="O19" s="32"/>
      <c r="P19" s="32"/>
      <c r="Q19" s="32"/>
      <c r="U19" s="11"/>
      <c r="V19" s="11"/>
      <c r="W19" s="11"/>
      <c r="X19" s="3"/>
      <c r="AC19" s="11"/>
      <c r="AD19" s="13"/>
      <c r="AK19" s="11"/>
      <c r="AL19" s="13"/>
      <c r="AS19" s="11"/>
      <c r="AT19" s="13"/>
      <c r="AZ19" s="3"/>
      <c r="BE19" s="3"/>
    </row>
    <row r="20" spans="1:61" x14ac:dyDescent="0.35">
      <c r="B20" s="2" t="s">
        <v>34</v>
      </c>
      <c r="K20" s="32"/>
      <c r="L20" s="32"/>
      <c r="M20" s="32"/>
      <c r="N20" s="32"/>
      <c r="O20" s="32"/>
      <c r="P20" s="32"/>
      <c r="Q20" s="32"/>
    </row>
    <row r="21" spans="1:61" s="12" customFormat="1" ht="35.85" customHeight="1" x14ac:dyDescent="0.35">
      <c r="A21" s="1"/>
      <c r="B21" s="45" t="s">
        <v>23</v>
      </c>
      <c r="C21" s="45"/>
      <c r="D21" s="45"/>
      <c r="E21" s="45"/>
      <c r="F21" s="45"/>
      <c r="G21" s="45"/>
      <c r="H21" s="2"/>
      <c r="I21" s="2"/>
      <c r="J21" s="3"/>
      <c r="K21" s="32"/>
      <c r="L21" s="32"/>
      <c r="M21" s="32"/>
      <c r="N21" s="32"/>
      <c r="O21" s="32"/>
      <c r="P21" s="32"/>
      <c r="Q21" s="32"/>
      <c r="U21" s="11"/>
      <c r="V21" s="11"/>
      <c r="W21" s="11"/>
      <c r="X21" s="3"/>
      <c r="AC21" s="11"/>
      <c r="AD21" s="13"/>
      <c r="AK21" s="11"/>
      <c r="AL21" s="13"/>
      <c r="AS21" s="11"/>
      <c r="AT21" s="13"/>
      <c r="AZ21" s="3"/>
      <c r="BE21" s="3"/>
    </row>
    <row r="22" spans="1:61" s="12" customFormat="1" x14ac:dyDescent="0.35">
      <c r="A22" s="1"/>
      <c r="B22" s="2"/>
      <c r="C22" s="2"/>
      <c r="D22" s="2"/>
      <c r="E22" s="2"/>
      <c r="F22" s="2"/>
      <c r="G22" s="2"/>
      <c r="H22" s="2"/>
      <c r="I22" s="2"/>
      <c r="J22" s="3"/>
      <c r="L22" s="31"/>
      <c r="M22" s="31"/>
      <c r="N22" s="31"/>
      <c r="O22" s="3"/>
      <c r="U22" s="11"/>
      <c r="V22" s="11"/>
      <c r="W22" s="11"/>
      <c r="X22" s="3"/>
      <c r="AC22" s="11"/>
      <c r="AD22" s="13"/>
      <c r="AK22" s="11"/>
      <c r="AL22" s="13"/>
      <c r="AS22" s="11"/>
      <c r="AT22" s="13"/>
      <c r="AZ22" s="3"/>
      <c r="BE22" s="3"/>
    </row>
    <row r="23" spans="1:61" s="12" customFormat="1" x14ac:dyDescent="0.35">
      <c r="A23" s="1"/>
      <c r="B23" s="2"/>
      <c r="C23" s="2"/>
      <c r="D23" s="2"/>
      <c r="E23" s="2"/>
      <c r="F23" s="2"/>
      <c r="G23" s="2"/>
      <c r="H23" s="2"/>
      <c r="I23" s="2"/>
      <c r="J23" s="3"/>
      <c r="L23" s="2"/>
      <c r="M23" s="2"/>
      <c r="N23" s="2"/>
      <c r="O23" s="2"/>
      <c r="U23" s="11"/>
      <c r="V23" s="11"/>
      <c r="W23" s="11"/>
      <c r="X23" s="3"/>
      <c r="AC23" s="11"/>
      <c r="AD23" s="13"/>
      <c r="AK23" s="11"/>
      <c r="AL23" s="13"/>
      <c r="AS23" s="11"/>
      <c r="AT23" s="13"/>
      <c r="AZ23" s="3"/>
      <c r="BE23" s="3"/>
    </row>
  </sheetData>
  <mergeCells count="4">
    <mergeCell ref="B1:H1"/>
    <mergeCell ref="B2:H2"/>
    <mergeCell ref="B21:G21"/>
    <mergeCell ref="G7:H7"/>
  </mergeCells>
  <pageMargins left="0.74803149606299213" right="0.74803149606299213" top="0.98425196850393704" bottom="0.98425196850393704" header="0.51181102362204722" footer="0.51181102362204722"/>
  <pageSetup scale="1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D6EE96A1887409021C86C0D26EC7B" ma:contentTypeVersion="10" ma:contentTypeDescription="Create a new document." ma:contentTypeScope="" ma:versionID="7af89698a28bb070f5fa623dabffb241">
  <xsd:schema xmlns:xsd="http://www.w3.org/2001/XMLSchema" xmlns:xs="http://www.w3.org/2001/XMLSchema" xmlns:p="http://schemas.microsoft.com/office/2006/metadata/properties" xmlns:ns2="12f68b52-648b-46a0-8463-d3282342a499" xmlns:ns3="http://schemas.microsoft.com/sharepoint/v3/fields" xmlns:ns5="d178a8d1-16ff-473a-8ed0-d41f4478457a" targetNamespace="http://schemas.microsoft.com/office/2006/metadata/properties" ma:root="true" ma:fieldsID="249dfd6a5cac8b083123e3eff981543f" ns2:_="" ns3:_="" ns5:_="">
    <xsd:import namespace="12f68b52-648b-46a0-8463-d3282342a499"/>
    <xsd:import namespace="http://schemas.microsoft.com/sharepoint/v3/fields"/>
    <xsd:import namespace="d178a8d1-16ff-473a-8ed0-d41f4478457a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_x0020_Be_x0020_Filed" minOccurs="0"/>
                <xsd:element ref="ns3:_Version" minOccurs="0"/>
                <xsd:element ref="ns2:Comment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68b52-648b-46a0-8463-d3282342a499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fault="Draft1" ma:format="Dropdown" ma:internalName="Status">
      <xsd:simpleType>
        <xsd:restriction base="dms:Choice">
          <xsd:enumeration value="Draft1"/>
          <xsd:enumeration value="RegTeam1"/>
          <xsd:enumeration value="Draft2"/>
          <xsd:enumeration value="RegTeam2"/>
          <xsd:enumeration value="Draft3"/>
          <xsd:enumeration value="RegTeam3"/>
          <xsd:enumeration value="Pre-final"/>
          <xsd:enumeration value="Legal"/>
          <xsd:enumeration value="Published"/>
        </xsd:restriction>
      </xsd:simpleType>
    </xsd:element>
    <xsd:element name="To_x0020_Be_x0020_Filed" ma:index="9" nillable="true" ma:displayName="To Be Filed" ma:default="1" ma:internalName="To_x0020_Be_x0020_Filed">
      <xsd:simpleType>
        <xsd:restriction base="dms:Boolean"/>
      </xsd:simpleType>
    </xsd:element>
    <xsd:element name="Comments" ma:index="13" nillable="true" ma:displayName="Comments" ma:description="File this document as Excel file.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11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8a8d1-16ff-473a-8ed0-d41f447845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_x0020_Be_x0020_Filed xmlns="12f68b52-648b-46a0-8463-d3282342a499">true</To_x0020_Be_x0020_Filed>
    <_Version xmlns="http://schemas.microsoft.com/sharepoint/v3/fields" xsi:nil="true"/>
    <Comments xmlns="12f68b52-648b-46a0-8463-d3282342a499" xsi:nil="true"/>
    <Status xmlns="12f68b52-648b-46a0-8463-d3282342a499">Draft1</Status>
  </documentManagement>
</p:properties>
</file>

<file path=customXml/itemProps1.xml><?xml version="1.0" encoding="utf-8"?>
<ds:datastoreItem xmlns:ds="http://schemas.openxmlformats.org/officeDocument/2006/customXml" ds:itemID="{C5F8E4D7-E6C0-4DC3-B214-23C82C192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f68b52-648b-46a0-8463-d3282342a499"/>
    <ds:schemaRef ds:uri="http://schemas.microsoft.com/sharepoint/v3/fields"/>
    <ds:schemaRef ds:uri="d178a8d1-16ff-473a-8ed0-d41f44784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7A572A-A1D0-4CB7-9614-5485FC53FE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9EC6C-E11C-4F09-AE31-50E1759B1E20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sharepoint/v3/fields"/>
    <ds:schemaRef ds:uri="d178a8d1-16ff-473a-8ed0-d41f4478457a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2f68b52-648b-46a0-8463-d3282342a499"/>
  </ds:schemaRefs>
</ds:datastoreItem>
</file>

<file path=docMetadata/LabelInfo.xml><?xml version="1.0" encoding="utf-8"?>
<clbl:labelList xmlns:clbl="http://schemas.microsoft.com/office/2020/mipLabelMetadata">
  <clbl:label id="{84f3ae17-4131-4cab-af65-6307e1627001}" enabled="1" method="Privileged" siteId="{cecf09d6-44f1-4c40-95a1-cbafb9319d7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Reveneue Variance Account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Aida Ahadiany</dc:creator>
  <cp:lastModifiedBy>Ekaterina Dolzhenkova</cp:lastModifiedBy>
  <dcterms:created xsi:type="dcterms:W3CDTF">2026-07-29T18:55:25Z</dcterms:created>
  <dcterms:modified xsi:type="dcterms:W3CDTF">2026-08-14T17:26:11Z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0x010100E1AD6EE96A1887409021C86C0D26EC7B</vt:lpwstr>
  </property>
</Properties>
</file>