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"/>
    </mc:Choice>
  </mc:AlternateContent>
  <xr:revisionPtr revIDLastSave="18" documentId="13_ncr:1_{2A85A9E9-33E3-404C-920E-87C556C33CAC}" xr6:coauthVersionLast="47" xr6:coauthVersionMax="47" xr10:uidLastSave="{18AF1B25-704A-4202-87E7-4137769231C3}"/>
  <bookViews>
    <workbookView xWindow="-98" yWindow="-98" windowWidth="21795" windowHeight="13875" xr2:uid="{8F7900F5-F96E-431A-879E-BDB769DC3078}"/>
  </bookViews>
  <sheets>
    <sheet name="Backcast using Cleary Recomms.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L19" i="3" s="1"/>
  <c r="F18" i="3"/>
  <c r="L18" i="3" s="1"/>
  <c r="F17" i="3"/>
  <c r="L17" i="3" s="1"/>
  <c r="F16" i="3"/>
  <c r="L16" i="3" s="1"/>
  <c r="F15" i="3"/>
  <c r="L15" i="3" s="1"/>
  <c r="F14" i="3"/>
  <c r="L14" i="3" s="1"/>
  <c r="F13" i="3"/>
  <c r="L13" i="3" s="1"/>
  <c r="F12" i="3"/>
  <c r="L12" i="3" s="1"/>
  <c r="F11" i="3"/>
  <c r="L11" i="3" s="1"/>
  <c r="F10" i="3"/>
  <c r="L10" i="3" s="1"/>
  <c r="F9" i="3"/>
  <c r="L9" i="3" s="1"/>
  <c r="F8" i="3"/>
  <c r="L8" i="3" s="1"/>
  <c r="F7" i="3"/>
  <c r="L7" i="3" s="1"/>
  <c r="F6" i="3"/>
  <c r="L5" i="3"/>
  <c r="K12" i="3" l="1"/>
  <c r="K5" i="3"/>
  <c r="K11" i="3"/>
  <c r="K18" i="3"/>
  <c r="K10" i="3"/>
  <c r="K9" i="3"/>
  <c r="K16" i="3"/>
  <c r="K8" i="3"/>
  <c r="K19" i="3"/>
  <c r="K15" i="3"/>
  <c r="K7" i="3"/>
  <c r="K17" i="3"/>
  <c r="K14" i="3"/>
  <c r="K13" i="3"/>
  <c r="L6" i="3"/>
  <c r="K6" i="3" s="1"/>
</calcChain>
</file>

<file path=xl/sharedStrings.xml><?xml version="1.0" encoding="utf-8"?>
<sst xmlns="http://schemas.openxmlformats.org/spreadsheetml/2006/main" count="13" uniqueCount="10">
  <si>
    <t>Base 2009 30 yr Canada Bond rate</t>
  </si>
  <si>
    <t>Base 2009 Utility 30 yr Bond Spread vs. 30 yr. gov't</t>
  </si>
  <si>
    <t>Backcast Using Cleary Formula Recommendation (7.05% ROE, 0.75 Adjustment Factors, 3.30% Base LCBF, &amp; 1.38% Base Util Bond Spread)</t>
  </si>
  <si>
    <t>Base</t>
  </si>
  <si>
    <t>Current OEB Formula ROE</t>
  </si>
  <si>
    <t>ROE Formula Backcast Using Cleary Recomm. Formula</t>
  </si>
  <si>
    <t>30 year GoC Bond Forecast</t>
  </si>
  <si>
    <t>A-30 yr Utility Bond Yield spread vs 30 Yr GoC Bond</t>
  </si>
  <si>
    <t>10 year GoC Bond Forecast</t>
  </si>
  <si>
    <t>10/30 yr GoC Bond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</si>
</sst>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OEB ROE Formula vs Formula</a:t>
            </a:r>
            <a:r>
              <a:rPr lang="en-US" baseline="0"/>
              <a:t> Backcast Using Cleary-Recommended Parameters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'Backcast using Cleary Recomms.'!$J$4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41666666666669E-2"/>
                  <c:y val="7.2289156626505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F-473E-B0BC-A055ADDC1E5E}"/>
                </c:ext>
              </c:extLst>
            </c:dLbl>
            <c:dLbl>
              <c:idx val="15"/>
              <c:layout>
                <c:manualLayout>
                  <c:x val="-4.9479166666666664E-2"/>
                  <c:y val="-0.10040160642570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using Cleary Recomms.'!$I$5:$I$20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using Cleary Recomms.'!$J$5:$J$20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9.8500000000000004E-2</c:v>
                </c:pt>
                <c:pt idx="2">
                  <c:v>9.5799999999999996E-2</c:v>
                </c:pt>
                <c:pt idx="3">
                  <c:v>9.1200000000000003E-2</c:v>
                </c:pt>
                <c:pt idx="4">
                  <c:v>8.9800000000000005E-2</c:v>
                </c:pt>
                <c:pt idx="5">
                  <c:v>9.3600000000000003E-2</c:v>
                </c:pt>
                <c:pt idx="6">
                  <c:v>9.2999999999999999E-2</c:v>
                </c:pt>
                <c:pt idx="7">
                  <c:v>9.1899999999999996E-2</c:v>
                </c:pt>
                <c:pt idx="8">
                  <c:v>8.7800000000000003E-2</c:v>
                </c:pt>
                <c:pt idx="9">
                  <c:v>0.09</c:v>
                </c:pt>
                <c:pt idx="10">
                  <c:v>8.9800000000000005E-2</c:v>
                </c:pt>
                <c:pt idx="11">
                  <c:v>8.5199999999999998E-2</c:v>
                </c:pt>
                <c:pt idx="12">
                  <c:v>8.3400000000000002E-2</c:v>
                </c:pt>
                <c:pt idx="13">
                  <c:v>8.6599999999999996E-2</c:v>
                </c:pt>
                <c:pt idx="14">
                  <c:v>9.3600000000000003E-2</c:v>
                </c:pt>
                <c:pt idx="15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73E-B0BC-A055ADDC1E5E}"/>
            </c:ext>
          </c:extLst>
        </c:ser>
        <c:ser>
          <c:idx val="1"/>
          <c:order val="1"/>
          <c:tx>
            <c:strRef>
              <c:f>'Backcast using Cleary Recomms.'!$K$4</c:f>
              <c:strCache>
                <c:ptCount val="1"/>
                <c:pt idx="0">
                  <c:v>ROE Formula Backcast Using Cleary Recomm. Formula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25000000000243E-3"/>
                  <c:y val="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F-473E-B0BC-A055ADDC1E5E}"/>
                </c:ext>
              </c:extLst>
            </c:dLbl>
            <c:dLbl>
              <c:idx val="12"/>
              <c:layout>
                <c:manualLayout>
                  <c:x val="-0.24739583333333334"/>
                  <c:y val="-1.6064257028112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F-473E-B0BC-A055ADDC1E5E}"/>
                </c:ext>
              </c:extLst>
            </c:dLbl>
            <c:dLbl>
              <c:idx val="15"/>
              <c:layout>
                <c:manualLayout>
                  <c:x val="-5.9895833333333336E-2"/>
                  <c:y val="-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using Cleary Recomms.'!$I$5:$I$20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using Cleary Recomms.'!$K$5:$K$20</c:f>
              <c:numCache>
                <c:formatCode>0.00%</c:formatCode>
                <c:ptCount val="16"/>
                <c:pt idx="0">
                  <c:v>7.7887499999999998E-2</c:v>
                </c:pt>
                <c:pt idx="1">
                  <c:v>7.9424999999999996E-2</c:v>
                </c:pt>
                <c:pt idx="2">
                  <c:v>7.5314999999999993E-2</c:v>
                </c:pt>
                <c:pt idx="3">
                  <c:v>6.847499999999998E-2</c:v>
                </c:pt>
                <c:pt idx="4">
                  <c:v>6.6314999999999999E-2</c:v>
                </c:pt>
                <c:pt idx="5">
                  <c:v>7.1992499999999987E-2</c:v>
                </c:pt>
                <c:pt idx="6">
                  <c:v>7.1145E-2</c:v>
                </c:pt>
                <c:pt idx="7">
                  <c:v>6.9427499999999989E-2</c:v>
                </c:pt>
                <c:pt idx="8">
                  <c:v>6.3277499999999987E-2</c:v>
                </c:pt>
                <c:pt idx="9">
                  <c:v>6.6577499999999998E-2</c:v>
                </c:pt>
                <c:pt idx="10">
                  <c:v>6.6367499999999996E-2</c:v>
                </c:pt>
                <c:pt idx="11">
                  <c:v>5.9489999999999994E-2</c:v>
                </c:pt>
                <c:pt idx="12">
                  <c:v>5.6774999999999992E-2</c:v>
                </c:pt>
                <c:pt idx="13">
                  <c:v>6.1574999999999991E-2</c:v>
                </c:pt>
                <c:pt idx="14">
                  <c:v>7.2022499999999989E-2</c:v>
                </c:pt>
                <c:pt idx="15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73E-B0BC-A055ADDC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70472"/>
        <c:axId val="487569032"/>
      </c:lineChart>
      <c:catAx>
        <c:axId val="4875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69032"/>
        <c:crosses val="autoZero"/>
        <c:auto val="1"/>
        <c:lblAlgn val="ctr"/>
        <c:lblOffset val="100"/>
        <c:noMultiLvlLbl val="0"/>
      </c:catAx>
      <c:valAx>
        <c:axId val="487569032"/>
        <c:scaling>
          <c:orientation val="minMax"/>
          <c:max val="0.1"/>
          <c:min val="5.5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24</xdr:row>
      <xdr:rowOff>28575</xdr:rowOff>
    </xdr:from>
    <xdr:to>
      <xdr:col>9</xdr:col>
      <xdr:colOff>437240</xdr:colOff>
      <xdr:row>61</xdr:row>
      <xdr:rowOff>37262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AD01A2-9364-4EFC-B575-E24E9779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362700"/>
          <a:ext cx="6876140" cy="6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24</xdr:row>
      <xdr:rowOff>76200</xdr:rowOff>
    </xdr:from>
    <xdr:to>
      <xdr:col>25</xdr:col>
      <xdr:colOff>27289</xdr:colOff>
      <xdr:row>64</xdr:row>
      <xdr:rowOff>180057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07EE-BE5E-46E8-A90B-C62CF830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6410325"/>
          <a:ext cx="9704689" cy="7342857"/>
        </a:xfrm>
        <a:prstGeom prst="rect">
          <a:avLst/>
        </a:prstGeom>
      </xdr:spPr>
    </xdr:pic>
    <xdr:clientData/>
  </xdr:twoCellAnchor>
  <xdr:twoCellAnchor>
    <xdr:from>
      <xdr:col>14</xdr:col>
      <xdr:colOff>333375</xdr:colOff>
      <xdr:row>3</xdr:row>
      <xdr:rowOff>695325</xdr:rowOff>
    </xdr:from>
    <xdr:to>
      <xdr:col>22</xdr:col>
      <xdr:colOff>28575</xdr:colOff>
      <xdr:row>14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1217D1-D199-4FEA-B32F-660C0608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dimension ref="B1:M20"/>
  <sheetViews>
    <sheetView tabSelected="1" zoomScaleNormal="100" workbookViewId="0">
      <selection activeCell="H12" sqref="H12"/>
    </sheetView>
  </sheetViews>
  <sheetFormatPr defaultRowHeight="14.25"/>
  <cols>
    <col min="3" max="3" width="9" bestFit="1" customWidth="1"/>
    <col min="4" max="4" width="11.7109375" bestFit="1" customWidth="1"/>
    <col min="5" max="5" width="14.5703125" bestFit="1" customWidth="1"/>
    <col min="6" max="6" width="11.7109375" bestFit="1" customWidth="1"/>
    <col min="7" max="7" width="14.140625" bestFit="1" customWidth="1"/>
    <col min="10" max="10" width="11" customWidth="1"/>
    <col min="11" max="11" width="10.140625" customWidth="1"/>
    <col min="12" max="12" width="9.7109375" customWidth="1"/>
    <col min="13" max="13" width="8.28515625" customWidth="1"/>
  </cols>
  <sheetData>
    <row r="1" spans="2:13" ht="57">
      <c r="D1" s="5" t="s">
        <v>0</v>
      </c>
      <c r="E1" s="5" t="s">
        <v>1</v>
      </c>
      <c r="I1" s="8" t="s">
        <v>2</v>
      </c>
      <c r="J1" s="8"/>
      <c r="K1" s="8"/>
      <c r="L1" s="8"/>
      <c r="M1" s="8"/>
    </row>
    <row r="2" spans="2:13" s="5" customFormat="1"/>
    <row r="3" spans="2:13">
      <c r="B3" s="2" t="s">
        <v>3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</row>
    <row r="4" spans="2:13" ht="114">
      <c r="I4" s="6"/>
      <c r="J4" s="6" t="s">
        <v>4</v>
      </c>
      <c r="K4" s="6" t="s">
        <v>5</v>
      </c>
      <c r="L4" s="6" t="s">
        <v>6</v>
      </c>
      <c r="M4" s="6" t="s">
        <v>7</v>
      </c>
    </row>
    <row r="5" spans="2:13" ht="57">
      <c r="C5" s="6" t="s">
        <v>4</v>
      </c>
      <c r="D5" s="6" t="s">
        <v>8</v>
      </c>
      <c r="E5" s="6" t="s">
        <v>9</v>
      </c>
      <c r="F5" s="6" t="s">
        <v>6</v>
      </c>
      <c r="G5" s="6" t="s">
        <v>7</v>
      </c>
      <c r="I5">
        <v>2009</v>
      </c>
      <c r="J5" s="1">
        <f>C3</f>
        <v>9.7500000000000003E-2</v>
      </c>
      <c r="K5" s="1">
        <f t="shared" ref="K5:K18" si="0">$K$20+0.75*(L5-$L$20)+0.75*(M5-$M$20)</f>
        <v>7.7887499999999998E-2</v>
      </c>
      <c r="L5" s="1">
        <f>D3</f>
        <v>4.2500000000000003E-2</v>
      </c>
      <c r="M5" s="1">
        <f>E3</f>
        <v>1.4149999999999999E-2</v>
      </c>
    </row>
    <row r="6" spans="2:13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">
        <f t="shared" si="0"/>
        <v>7.9424999999999996E-2</v>
      </c>
      <c r="L6" s="1">
        <f>F6</f>
        <v>4.4639999999999999E-2</v>
      </c>
      <c r="M6" s="1">
        <f>G6</f>
        <v>1.406E-2</v>
      </c>
    </row>
    <row r="7" spans="2:13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1">D7+E7</f>
        <v>3.9300000000000002E-2</v>
      </c>
      <c r="G7" s="1">
        <v>1.392E-2</v>
      </c>
      <c r="I7">
        <v>2011</v>
      </c>
      <c r="J7" s="1">
        <f t="shared" ref="J7:J20" si="2">C7</f>
        <v>9.5799999999999996E-2</v>
      </c>
      <c r="K7" s="1">
        <f t="shared" si="0"/>
        <v>7.5314999999999993E-2</v>
      </c>
      <c r="L7" s="1">
        <f t="shared" ref="L7:L19" si="3">F7</f>
        <v>3.9300000000000002E-2</v>
      </c>
      <c r="M7" s="1">
        <f t="shared" ref="M7:M19" si="4">G7</f>
        <v>1.392E-2</v>
      </c>
    </row>
    <row r="8" spans="2:13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1"/>
        <v>2.9309999999999999E-2</v>
      </c>
      <c r="G8" s="1">
        <v>1.4789999999999999E-2</v>
      </c>
      <c r="I8">
        <v>2012</v>
      </c>
      <c r="J8" s="1">
        <f t="shared" si="2"/>
        <v>9.1200000000000003E-2</v>
      </c>
      <c r="K8" s="1">
        <f t="shared" si="0"/>
        <v>6.847499999999998E-2</v>
      </c>
      <c r="L8" s="1">
        <f t="shared" si="3"/>
        <v>2.9309999999999999E-2</v>
      </c>
      <c r="M8" s="1">
        <f t="shared" si="4"/>
        <v>1.4789999999999999E-2</v>
      </c>
    </row>
    <row r="9" spans="2:13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1"/>
        <v>2.7189999999999999E-2</v>
      </c>
      <c r="G9" s="1">
        <v>1.4030000000000001E-2</v>
      </c>
      <c r="I9">
        <v>2013</v>
      </c>
      <c r="J9" s="1">
        <f t="shared" si="2"/>
        <v>8.9800000000000005E-2</v>
      </c>
      <c r="K9" s="1">
        <f t="shared" si="0"/>
        <v>6.6314999999999999E-2</v>
      </c>
      <c r="L9" s="1">
        <f t="shared" si="3"/>
        <v>2.7189999999999999E-2</v>
      </c>
      <c r="M9" s="1">
        <f t="shared" si="4"/>
        <v>1.4030000000000001E-2</v>
      </c>
    </row>
    <row r="10" spans="2:13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1"/>
        <v>3.3960000000000004E-2</v>
      </c>
      <c r="G10" s="1">
        <v>1.4829999999999999E-2</v>
      </c>
      <c r="I10">
        <v>2014</v>
      </c>
      <c r="J10" s="1">
        <f t="shared" si="2"/>
        <v>9.3600000000000003E-2</v>
      </c>
      <c r="K10" s="1">
        <f t="shared" si="0"/>
        <v>7.1992499999999987E-2</v>
      </c>
      <c r="L10" s="1">
        <f t="shared" si="3"/>
        <v>3.3960000000000004E-2</v>
      </c>
      <c r="M10" s="1">
        <f t="shared" si="4"/>
        <v>1.4829999999999999E-2</v>
      </c>
    </row>
    <row r="11" spans="2:13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1"/>
        <v>3.3800000000000004E-2</v>
      </c>
      <c r="G11" s="1">
        <v>1.3860000000000001E-2</v>
      </c>
      <c r="I11">
        <v>2015</v>
      </c>
      <c r="J11" s="1">
        <f t="shared" si="2"/>
        <v>9.2999999999999999E-2</v>
      </c>
      <c r="K11" s="1">
        <f t="shared" si="0"/>
        <v>7.1145E-2</v>
      </c>
      <c r="L11" s="1">
        <f t="shared" si="3"/>
        <v>3.3800000000000004E-2</v>
      </c>
      <c r="M11" s="1">
        <f t="shared" si="4"/>
        <v>1.3860000000000001E-2</v>
      </c>
    </row>
    <row r="12" spans="2:13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1"/>
        <v>2.7060000000000001E-2</v>
      </c>
      <c r="G12" s="1">
        <v>1.831E-2</v>
      </c>
      <c r="I12">
        <v>2016</v>
      </c>
      <c r="J12" s="1">
        <f t="shared" si="2"/>
        <v>9.1899999999999996E-2</v>
      </c>
      <c r="K12" s="1">
        <f t="shared" si="0"/>
        <v>6.9427499999999989E-2</v>
      </c>
      <c r="L12" s="1">
        <f t="shared" si="3"/>
        <v>2.7060000000000001E-2</v>
      </c>
      <c r="M12" s="1">
        <f t="shared" si="4"/>
        <v>1.831E-2</v>
      </c>
    </row>
    <row r="13" spans="2:13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1"/>
        <v>2.0369999999999999E-2</v>
      </c>
      <c r="G13" s="1">
        <v>1.6799999999999999E-2</v>
      </c>
      <c r="I13">
        <v>2017</v>
      </c>
      <c r="J13" s="1">
        <f t="shared" si="2"/>
        <v>8.7800000000000003E-2</v>
      </c>
      <c r="K13" s="1">
        <f t="shared" si="0"/>
        <v>6.3277499999999987E-2</v>
      </c>
      <c r="L13" s="1">
        <f t="shared" si="3"/>
        <v>2.0369999999999999E-2</v>
      </c>
      <c r="M13" s="1">
        <f t="shared" si="4"/>
        <v>1.6799999999999999E-2</v>
      </c>
    </row>
    <row r="14" spans="2:13">
      <c r="B14">
        <v>2018</v>
      </c>
      <c r="C14" s="1">
        <v>0.09</v>
      </c>
      <c r="D14" s="1">
        <v>2.4E-2</v>
      </c>
      <c r="E14" s="1">
        <v>3.62E-3</v>
      </c>
      <c r="F14" s="1">
        <f t="shared" si="1"/>
        <v>2.7619999999999999E-2</v>
      </c>
      <c r="G14" s="1">
        <v>1.3950000000000001E-2</v>
      </c>
      <c r="I14">
        <v>2018</v>
      </c>
      <c r="J14" s="1">
        <f t="shared" si="2"/>
        <v>0.09</v>
      </c>
      <c r="K14" s="1">
        <f t="shared" si="0"/>
        <v>6.6577499999999998E-2</v>
      </c>
      <c r="L14" s="1">
        <f t="shared" si="3"/>
        <v>2.7619999999999999E-2</v>
      </c>
      <c r="M14" s="1">
        <f t="shared" si="4"/>
        <v>1.3950000000000001E-2</v>
      </c>
    </row>
    <row r="15" spans="2:13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1"/>
        <v>2.7130000000000001E-2</v>
      </c>
      <c r="G15" s="1">
        <v>1.4160000000000001E-2</v>
      </c>
      <c r="I15">
        <v>2019</v>
      </c>
      <c r="J15" s="1">
        <f t="shared" si="2"/>
        <v>8.9800000000000005E-2</v>
      </c>
      <c r="K15" s="1">
        <f t="shared" si="0"/>
        <v>6.6367499999999996E-2</v>
      </c>
      <c r="L15" s="1">
        <f t="shared" si="3"/>
        <v>2.7130000000000001E-2</v>
      </c>
      <c r="M15" s="1">
        <f t="shared" si="4"/>
        <v>1.4160000000000001E-2</v>
      </c>
    </row>
    <row r="16" spans="2:13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1"/>
        <v>1.6959999999999999E-2</v>
      </c>
      <c r="G16" s="1">
        <v>1.516E-2</v>
      </c>
      <c r="I16">
        <v>2020</v>
      </c>
      <c r="J16" s="1">
        <f t="shared" si="2"/>
        <v>8.5199999999999998E-2</v>
      </c>
      <c r="K16" s="1">
        <f t="shared" si="0"/>
        <v>5.9489999999999994E-2</v>
      </c>
      <c r="L16" s="1">
        <f t="shared" si="3"/>
        <v>1.6959999999999999E-2</v>
      </c>
      <c r="M16" s="1">
        <f t="shared" si="4"/>
        <v>1.516E-2</v>
      </c>
    </row>
    <row r="17" spans="2:13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1"/>
        <v>1.3730000000000001E-2</v>
      </c>
      <c r="G17" s="1">
        <v>1.477E-2</v>
      </c>
      <c r="I17">
        <v>2021</v>
      </c>
      <c r="J17" s="1">
        <f t="shared" si="2"/>
        <v>8.3400000000000002E-2</v>
      </c>
      <c r="K17" s="1">
        <f t="shared" si="0"/>
        <v>5.6774999999999992E-2</v>
      </c>
      <c r="L17" s="1">
        <f t="shared" si="3"/>
        <v>1.3730000000000001E-2</v>
      </c>
      <c r="M17" s="1">
        <f t="shared" si="4"/>
        <v>1.477E-2</v>
      </c>
    </row>
    <row r="18" spans="2:13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1"/>
        <v>2.1400000000000002E-2</v>
      </c>
      <c r="G18" s="1">
        <v>1.35E-2</v>
      </c>
      <c r="I18">
        <v>2022</v>
      </c>
      <c r="J18" s="1">
        <f t="shared" si="2"/>
        <v>8.6599999999999996E-2</v>
      </c>
      <c r="K18" s="1">
        <f t="shared" si="0"/>
        <v>6.1574999999999991E-2</v>
      </c>
      <c r="L18" s="1">
        <f t="shared" si="3"/>
        <v>2.1400000000000002E-2</v>
      </c>
      <c r="M18" s="1">
        <f t="shared" si="4"/>
        <v>1.35E-2</v>
      </c>
    </row>
    <row r="19" spans="2:13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1"/>
        <v>3.2300000000000002E-2</v>
      </c>
      <c r="G19" s="1">
        <v>1.653E-2</v>
      </c>
      <c r="I19">
        <v>2023</v>
      </c>
      <c r="J19" s="1">
        <f t="shared" si="2"/>
        <v>9.3600000000000003E-2</v>
      </c>
      <c r="K19" s="1">
        <f>$K$20+0.75*(L19-$L$20)+0.75*(M19-$M$20)</f>
        <v>7.2022499999999989E-2</v>
      </c>
      <c r="L19" s="1">
        <f t="shared" si="3"/>
        <v>3.2300000000000002E-2</v>
      </c>
      <c r="M19" s="1">
        <f t="shared" si="4"/>
        <v>1.653E-2</v>
      </c>
    </row>
    <row r="20" spans="2:13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1"/>
        <v>3.0540000000000001E-2</v>
      </c>
      <c r="G20" s="1">
        <v>1.525E-2</v>
      </c>
      <c r="I20">
        <v>2024</v>
      </c>
      <c r="J20" s="1">
        <f t="shared" si="2"/>
        <v>9.2100000000000001E-2</v>
      </c>
      <c r="K20" s="7">
        <v>7.0499999999999993E-2</v>
      </c>
      <c r="L20" s="7">
        <v>3.3000000000000002E-2</v>
      </c>
      <c r="M20" s="7">
        <v>1.38E-2</v>
      </c>
    </row>
  </sheetData>
  <mergeCells count="1">
    <mergeCell ref="I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AE79E-2496-43E0-95DD-DE77705A03A7}"/>
</file>

<file path=customXml/itemProps2.xml><?xml version="1.0" encoding="utf-8"?>
<ds:datastoreItem xmlns:ds="http://schemas.openxmlformats.org/officeDocument/2006/customXml" ds:itemID="{FB5DA008-0D08-4E1A-8D29-C1073E284E18}"/>
</file>

<file path=customXml/itemProps3.xml><?xml version="1.0" encoding="utf-8"?>
<ds:datastoreItem xmlns:ds="http://schemas.openxmlformats.org/officeDocument/2006/customXml" ds:itemID="{D2A8EAFD-7CE0-493A-9B6F-4BF1BEAEC15F}"/>
</file>

<file path=customXml/itemProps4.xml><?xml version="1.0" encoding="utf-8"?>
<ds:datastoreItem xmlns:ds="http://schemas.openxmlformats.org/officeDocument/2006/customXml" ds:itemID="{6FE22700-98C8-472E-9C87-881525CEC8C5}"/>
</file>

<file path=customXml/itemProps5.xml><?xml version="1.0" encoding="utf-8"?>
<ds:datastoreItem xmlns:ds="http://schemas.openxmlformats.org/officeDocument/2006/customXml" ds:itemID="{1F595E0B-C0F6-45C6-AB85-33B59FD01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Angela Monforton</cp:lastModifiedBy>
  <cp:revision/>
  <dcterms:created xsi:type="dcterms:W3CDTF">2024-09-11T17:31:22Z</dcterms:created>
  <dcterms:modified xsi:type="dcterms:W3CDTF">2024-09-27T13:35:54Z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</Properties>
</file>