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5RateApp/2025RateAppSettlement/Settlement Agreement/Final Settlement Submission/a) Settlement Proposal Schedules/"/>
    </mc:Choice>
  </mc:AlternateContent>
  <xr:revisionPtr revIDLastSave="0" documentId="13_ncr:1_{06AC3A5F-A04B-4D61-957D-3B7E049B34B6}" xr6:coauthVersionLast="47" xr6:coauthVersionMax="47" xr10:uidLastSave="{00000000-0000-0000-0000-000000000000}"/>
  <bookViews>
    <workbookView xWindow="-110" yWindow="-110" windowWidth="19420" windowHeight="10420" xr2:uid="{04CAA2A3-9BA5-4B54-8E5D-0DDA294521B5}"/>
  </bookViews>
  <sheets>
    <sheet name="Sheet1" sheetId="1" r:id="rId1"/>
  </sheets>
  <externalReferences>
    <externalReference r:id="rId2"/>
  </externalReferences>
  <definedNames>
    <definedName name="EBNUMBER">'[1]LDC Info'!$E$16</definedName>
    <definedName name="TestYear">'[1]LDC Info'!$E$24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Z22" i="1" l="1"/>
  <c r="Z21" i="1"/>
  <c r="G29" i="1"/>
  <c r="K29" i="1" l="1"/>
  <c r="K16" i="1"/>
  <c r="P16" i="1" s="1"/>
  <c r="U16" i="1" s="1"/>
  <c r="Z16" i="1" s="1"/>
  <c r="I29" i="1"/>
  <c r="H29" i="1"/>
  <c r="H16" i="1"/>
  <c r="I16" i="1"/>
  <c r="N16" i="1" s="1"/>
  <c r="S16" i="1" s="1"/>
  <c r="X16" i="1" s="1"/>
  <c r="J16" i="1"/>
  <c r="J29" i="1"/>
  <c r="F22" i="1"/>
  <c r="G16" i="1"/>
  <c r="M16" i="1" l="1"/>
  <c r="R16" i="1" s="1"/>
  <c r="W16" i="1" s="1"/>
  <c r="L16" i="1"/>
  <c r="Q16" i="1" s="1"/>
  <c r="V16" i="1" s="1"/>
  <c r="O16" i="1"/>
  <c r="T16" i="1" s="1"/>
  <c r="Y16" i="1" s="1"/>
  <c r="U22" i="1" l="1"/>
  <c r="K22" i="1"/>
  <c r="K21" i="1"/>
  <c r="U21" i="1" l="1"/>
  <c r="P21" i="1"/>
  <c r="P22" i="1"/>
</calcChain>
</file>

<file path=xl/sharedStrings.xml><?xml version="1.0" encoding="utf-8"?>
<sst xmlns="http://schemas.openxmlformats.org/spreadsheetml/2006/main" count="44" uniqueCount="38">
  <si>
    <t>Appendix 2-G</t>
  </si>
  <si>
    <t>Service Reliability and Quality Indicators</t>
  </si>
  <si>
    <t>Service Reliability</t>
  </si>
  <si>
    <t>Index</t>
  </si>
  <si>
    <r>
      <rPr>
        <b/>
        <sz val="10"/>
        <color rgb="FFFF0000"/>
        <rFont val="Arial"/>
        <family val="2"/>
      </rPr>
      <t>Excluding</t>
    </r>
    <r>
      <rPr>
        <b/>
        <sz val="10"/>
        <rFont val="Arial"/>
        <family val="2"/>
      </rPr>
      <t xml:space="preserve"> Loss of Supply and Major Event Days</t>
    </r>
  </si>
  <si>
    <r>
      <rPr>
        <b/>
        <sz val="10"/>
        <color theme="3"/>
        <rFont val="Arial"/>
        <family val="2"/>
      </rPr>
      <t>Including</t>
    </r>
    <r>
      <rPr>
        <b/>
        <sz val="10"/>
        <rFont val="Arial"/>
        <family val="2"/>
      </rPr>
      <t xml:space="preserve"> Major Event Days, </t>
    </r>
    <r>
      <rPr>
        <b/>
        <sz val="10"/>
        <color rgb="FFFF0000"/>
        <rFont val="Arial"/>
        <family val="2"/>
      </rPr>
      <t>Excluding</t>
    </r>
    <r>
      <rPr>
        <b/>
        <sz val="10"/>
        <rFont val="Arial"/>
        <family val="2"/>
      </rPr>
      <t xml:space="preserve"> Loss of Supply</t>
    </r>
  </si>
  <si>
    <r>
      <rPr>
        <b/>
        <sz val="10"/>
        <color theme="3"/>
        <rFont val="Arial"/>
        <family val="2"/>
      </rPr>
      <t>Including</t>
    </r>
    <r>
      <rPr>
        <b/>
        <sz val="10"/>
        <rFont val="Arial"/>
        <family val="2"/>
      </rPr>
      <t xml:space="preserve"> Loss of Supply, </t>
    </r>
    <r>
      <rPr>
        <b/>
        <sz val="10"/>
        <color rgb="FFFF0000"/>
        <rFont val="Arial"/>
        <family val="2"/>
      </rPr>
      <t>Excluding</t>
    </r>
    <r>
      <rPr>
        <b/>
        <sz val="10"/>
        <rFont val="Arial"/>
        <family val="2"/>
      </rPr>
      <t xml:space="preserve"> Major Event Days</t>
    </r>
  </si>
  <si>
    <t xml:space="preserve">SAIDI </t>
  </si>
  <si>
    <t>SAIFI</t>
  </si>
  <si>
    <t>5 Year Historical Average</t>
  </si>
  <si>
    <t>SAIDI = System Average Interruption Duration Index</t>
  </si>
  <si>
    <t xml:space="preserve">SAIFI = System Average Interruption Frequency Index </t>
  </si>
  <si>
    <t>Service Quality</t>
  </si>
  <si>
    <t>Indicator</t>
  </si>
  <si>
    <t>OEB Minimum Standard</t>
  </si>
  <si>
    <t>Low Voltage Connections</t>
  </si>
  <si>
    <t>High Voltage Connections</t>
  </si>
  <si>
    <t>Telephone Accessibility</t>
  </si>
  <si>
    <t>Appointments Met</t>
  </si>
  <si>
    <t>Written Response to Enquires</t>
  </si>
  <si>
    <t>Emergency Urban Response</t>
  </si>
  <si>
    <t>Emergency Rural Response</t>
  </si>
  <si>
    <t>Telephone Call Abandon Rate</t>
  </si>
  <si>
    <t>Appointment Scheduling</t>
  </si>
  <si>
    <t>Rescheduling a Missed Appointment</t>
  </si>
  <si>
    <t>File Number:</t>
  </si>
  <si>
    <t>Exhibit:</t>
  </si>
  <si>
    <t>Tab:</t>
  </si>
  <si>
    <t>Schedule:</t>
  </si>
  <si>
    <t>Page:</t>
  </si>
  <si>
    <t>Date:</t>
  </si>
  <si>
    <r>
      <rPr>
        <b/>
        <sz val="10"/>
        <color theme="3"/>
        <rFont val="Arial"/>
        <family val="2"/>
      </rPr>
      <t>Including</t>
    </r>
    <r>
      <rPr>
        <b/>
        <sz val="10"/>
        <rFont val="Arial"/>
        <family val="2"/>
      </rPr>
      <t xml:space="preserve"> Loss of Supply and Major Event Days</t>
    </r>
  </si>
  <si>
    <r>
      <rPr>
        <b/>
        <sz val="10"/>
        <color rgb="FFFF0000"/>
        <rFont val="Arial"/>
        <family val="2"/>
      </rPr>
      <t>Excluding</t>
    </r>
    <r>
      <rPr>
        <b/>
        <sz val="10"/>
        <rFont val="Arial"/>
        <family val="2"/>
      </rPr>
      <t xml:space="preserve"> Loss of Supply, Major Event Days  &amp; Sch. Outages</t>
    </r>
  </si>
  <si>
    <t>N/A</t>
  </si>
  <si>
    <t>NA</t>
  </si>
  <si>
    <t>Reconnection Performance Standard</t>
  </si>
  <si>
    <t>EB-2023-0195</t>
  </si>
  <si>
    <t>Settlement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</si>
</sst>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lightUp">
        <bgColor auto="1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3" fillId="0" borderId="0"/>
    <xf numFmtId="0" fontId="1" fillId="0" borderId="0"/>
  </cellStyleXfs>
  <cellXfs count="96">
    <xf numFmtId="0" fontId="0" fillId="0" borderId="0" xfId="0"/>
    <xf numFmtId="0" fontId="3" fillId="0" borderId="0" xfId="2" applyProtection="1">
      <protection locked="0"/>
    </xf>
    <xf numFmtId="0" fontId="4" fillId="0" borderId="0" xfId="3" applyProtection="1">
      <protection locked="0"/>
    </xf>
    <xf numFmtId="0" fontId="3" fillId="0" borderId="0" xfId="2" applyFont="1" applyProtection="1">
      <protection locked="0"/>
    </xf>
    <xf numFmtId="0" fontId="5" fillId="0" borderId="0" xfId="3" applyFont="1" applyProtection="1">
      <protection locked="0"/>
    </xf>
    <xf numFmtId="0" fontId="8" fillId="0" borderId="11" xfId="4" applyFont="1" applyBorder="1" applyAlignment="1" applyProtection="1">
      <alignment horizontal="center" vertical="center"/>
    </xf>
    <xf numFmtId="0" fontId="8" fillId="0" borderId="12" xfId="4" applyFont="1" applyBorder="1" applyAlignment="1" applyProtection="1">
      <alignment horizontal="center" vertical="center"/>
    </xf>
    <xf numFmtId="0" fontId="8" fillId="0" borderId="12" xfId="5" applyFont="1" applyBorder="1" applyAlignment="1" applyProtection="1">
      <alignment horizontal="center"/>
    </xf>
    <xf numFmtId="0" fontId="8" fillId="0" borderId="13" xfId="5" applyFont="1" applyBorder="1" applyAlignment="1" applyProtection="1">
      <alignment horizontal="center"/>
    </xf>
    <xf numFmtId="0" fontId="8" fillId="0" borderId="14" xfId="4" applyFont="1" applyBorder="1" applyAlignment="1" applyProtection="1">
      <alignment horizontal="center" vertical="center"/>
    </xf>
    <xf numFmtId="0" fontId="8" fillId="0" borderId="15" xfId="4" applyFont="1" applyBorder="1" applyAlignment="1" applyProtection="1">
      <alignment horizontal="center" vertical="center"/>
    </xf>
    <xf numFmtId="0" fontId="8" fillId="0" borderId="15" xfId="5" applyFont="1" applyBorder="1" applyAlignment="1" applyProtection="1">
      <alignment horizontal="center"/>
    </xf>
    <xf numFmtId="0" fontId="8" fillId="0" borderId="16" xfId="5" applyFont="1" applyBorder="1" applyAlignment="1" applyProtection="1">
      <alignment horizontal="center"/>
    </xf>
    <xf numFmtId="0" fontId="8" fillId="0" borderId="15" xfId="4" applyFont="1" applyBorder="1" applyProtection="1">
      <protection locked="0"/>
    </xf>
    <xf numFmtId="2" fontId="3" fillId="0" borderId="14" xfId="4" applyNumberFormat="1" applyFont="1" applyFill="1" applyBorder="1" applyAlignment="1" applyProtection="1">
      <alignment horizontal="center"/>
    </xf>
    <xf numFmtId="2" fontId="3" fillId="2" borderId="17" xfId="4" applyNumberFormat="1" applyFont="1" applyFill="1" applyBorder="1" applyAlignment="1" applyProtection="1">
      <alignment horizontal="center"/>
    </xf>
    <xf numFmtId="0" fontId="8" fillId="0" borderId="18" xfId="4" applyFont="1" applyBorder="1" applyProtection="1">
      <protection locked="0"/>
    </xf>
    <xf numFmtId="2" fontId="3" fillId="2" borderId="19" xfId="4" applyNumberFormat="1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12" fillId="0" borderId="0" xfId="6" applyFont="1" applyProtection="1">
      <protection locked="0"/>
    </xf>
    <xf numFmtId="0" fontId="1" fillId="0" borderId="0" xfId="6" applyProtection="1">
      <protection locked="0"/>
    </xf>
    <xf numFmtId="0" fontId="8" fillId="0" borderId="9" xfId="4" applyFont="1" applyBorder="1" applyProtection="1">
      <protection locked="0"/>
    </xf>
    <xf numFmtId="164" fontId="1" fillId="0" borderId="20" xfId="4" applyNumberFormat="1" applyBorder="1" applyProtection="1"/>
    <xf numFmtId="0" fontId="8" fillId="0" borderId="21" xfId="4" applyFont="1" applyBorder="1" applyProtection="1">
      <protection locked="0"/>
    </xf>
    <xf numFmtId="0" fontId="13" fillId="0" borderId="0" xfId="4" applyFont="1" applyAlignment="1" applyProtection="1">
      <alignment horizontal="left"/>
      <protection locked="0"/>
    </xf>
    <xf numFmtId="0" fontId="8" fillId="0" borderId="1" xfId="4" applyFont="1" applyBorder="1" applyAlignment="1" applyProtection="1">
      <alignment horizontal="center" vertical="center"/>
    </xf>
    <xf numFmtId="0" fontId="8" fillId="0" borderId="1" xfId="5" applyFont="1" applyBorder="1" applyAlignment="1" applyProtection="1">
      <alignment horizontal="center" vertical="center"/>
    </xf>
    <xf numFmtId="0" fontId="8" fillId="0" borderId="4" xfId="5" applyFont="1" applyBorder="1" applyAlignment="1" applyProtection="1">
      <alignment horizontal="center" vertical="center"/>
    </xf>
    <xf numFmtId="10" fontId="1" fillId="0" borderId="28" xfId="1" applyNumberFormat="1" applyFont="1" applyFill="1" applyBorder="1" applyAlignment="1" applyProtection="1">
      <alignment horizontal="center" vertical="center"/>
    </xf>
    <xf numFmtId="10" fontId="1" fillId="0" borderId="29" xfId="1" applyNumberFormat="1" applyFont="1" applyFill="1" applyBorder="1" applyAlignment="1" applyProtection="1">
      <alignment horizontal="center" vertical="center"/>
    </xf>
    <xf numFmtId="10" fontId="1" fillId="2" borderId="30" xfId="1" applyNumberFormat="1" applyFont="1" applyFill="1" applyBorder="1" applyAlignment="1" applyProtection="1">
      <alignment horizontal="center" vertical="center"/>
    </xf>
    <xf numFmtId="10" fontId="1" fillId="0" borderId="34" xfId="1" applyNumberFormat="1" applyFont="1" applyFill="1" applyBorder="1" applyAlignment="1" applyProtection="1">
      <alignment horizontal="center" vertical="center"/>
    </xf>
    <xf numFmtId="10" fontId="1" fillId="0" borderId="35" xfId="1" applyNumberFormat="1" applyFont="1" applyFill="1" applyBorder="1" applyAlignment="1" applyProtection="1">
      <alignment horizontal="center" vertical="center"/>
    </xf>
    <xf numFmtId="10" fontId="1" fillId="2" borderId="36" xfId="1" applyNumberFormat="1" applyFont="1" applyFill="1" applyBorder="1" applyAlignment="1" applyProtection="1">
      <alignment horizontal="center" vertical="center"/>
    </xf>
    <xf numFmtId="10" fontId="1" fillId="0" borderId="40" xfId="1" applyNumberFormat="1" applyFont="1" applyFill="1" applyBorder="1" applyAlignment="1" applyProtection="1">
      <alignment horizontal="center" vertical="center"/>
    </xf>
    <xf numFmtId="10" fontId="1" fillId="0" borderId="41" xfId="1" applyNumberFormat="1" applyFont="1" applyFill="1" applyBorder="1" applyAlignment="1" applyProtection="1">
      <alignment horizontal="center" vertical="center"/>
    </xf>
    <xf numFmtId="10" fontId="1" fillId="2" borderId="42" xfId="1" applyNumberFormat="1" applyFont="1" applyFill="1" applyBorder="1" applyAlignment="1" applyProtection="1">
      <alignment horizontal="center" vertical="center"/>
    </xf>
    <xf numFmtId="0" fontId="9" fillId="0" borderId="0" xfId="0" applyFont="1" applyProtection="1">
      <protection locked="0"/>
    </xf>
    <xf numFmtId="0" fontId="14" fillId="0" borderId="0" xfId="0" applyFont="1" applyAlignment="1" applyProtection="1">
      <alignment horizontal="right" vertical="top"/>
      <protection locked="0"/>
    </xf>
    <xf numFmtId="2" fontId="3" fillId="2" borderId="43" xfId="4" applyNumberFormat="1" applyFont="1" applyFill="1" applyBorder="1" applyAlignment="1" applyProtection="1">
      <alignment horizontal="center"/>
    </xf>
    <xf numFmtId="2" fontId="3" fillId="2" borderId="18" xfId="4" applyNumberFormat="1" applyFont="1" applyFill="1" applyBorder="1" applyAlignment="1" applyProtection="1">
      <alignment horizontal="center"/>
    </xf>
    <xf numFmtId="164" fontId="1" fillId="0" borderId="11" xfId="4" applyNumberFormat="1" applyBorder="1" applyProtection="1"/>
    <xf numFmtId="10" fontId="0" fillId="0" borderId="35" xfId="1" applyNumberFormat="1" applyFont="1" applyFill="1" applyBorder="1" applyAlignment="1" applyProtection="1">
      <alignment horizontal="center" vertical="center"/>
    </xf>
    <xf numFmtId="10" fontId="0" fillId="0" borderId="41" xfId="1" applyNumberFormat="1" applyFont="1" applyFill="1" applyBorder="1" applyAlignment="1" applyProtection="1">
      <alignment horizontal="center" vertical="center"/>
    </xf>
    <xf numFmtId="10" fontId="0" fillId="2" borderId="36" xfId="1" applyNumberFormat="1" applyFont="1" applyFill="1" applyBorder="1" applyAlignment="1" applyProtection="1">
      <alignment horizontal="center" vertical="center"/>
    </xf>
    <xf numFmtId="164" fontId="1" fillId="0" borderId="7" xfId="4" applyNumberFormat="1" applyBorder="1" applyProtection="1"/>
    <xf numFmtId="164" fontId="1" fillId="0" borderId="22" xfId="4" applyNumberFormat="1" applyBorder="1" applyProtection="1"/>
    <xf numFmtId="0" fontId="1" fillId="3" borderId="21" xfId="4" applyFill="1" applyBorder="1" applyAlignment="1" applyProtection="1">
      <alignment horizontal="center"/>
      <protection locked="0"/>
    </xf>
    <xf numFmtId="0" fontId="1" fillId="3" borderId="11" xfId="4" applyFill="1" applyBorder="1" applyAlignment="1" applyProtection="1">
      <alignment horizontal="center"/>
      <protection locked="0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0" borderId="3" xfId="4" applyFont="1" applyBorder="1" applyAlignment="1" applyProtection="1">
      <alignment horizontal="center" vertical="center" wrapText="1"/>
      <protection locked="0"/>
    </xf>
    <xf numFmtId="0" fontId="9" fillId="0" borderId="4" xfId="4" applyFont="1" applyBorder="1" applyAlignment="1" applyProtection="1">
      <alignment horizontal="center" vertical="center" wrapText="1"/>
      <protection locked="0"/>
    </xf>
    <xf numFmtId="0" fontId="9" fillId="0" borderId="7" xfId="4" applyFont="1" applyBorder="1" applyAlignment="1" applyProtection="1">
      <alignment horizontal="center" vertical="center" wrapText="1"/>
      <protection locked="0"/>
    </xf>
    <xf numFmtId="0" fontId="9" fillId="0" borderId="8" xfId="4" applyFont="1" applyBorder="1" applyAlignment="1" applyProtection="1">
      <alignment horizontal="center" vertical="center" wrapText="1"/>
      <protection locked="0"/>
    </xf>
    <xf numFmtId="0" fontId="9" fillId="0" borderId="9" xfId="4" applyFont="1" applyBorder="1" applyAlignment="1" applyProtection="1">
      <alignment horizontal="center" vertical="center" wrapText="1"/>
      <protection locked="0"/>
    </xf>
    <xf numFmtId="0" fontId="2" fillId="0" borderId="19" xfId="6" applyFont="1" applyBorder="1" applyAlignment="1" applyProtection="1">
      <alignment horizontal="left" vertical="center"/>
      <protection locked="0"/>
    </xf>
    <xf numFmtId="0" fontId="2" fillId="0" borderId="37" xfId="6" applyFont="1" applyBorder="1" applyAlignment="1" applyProtection="1">
      <alignment horizontal="left" vertical="center"/>
      <protection locked="0"/>
    </xf>
    <xf numFmtId="0" fontId="2" fillId="0" borderId="38" xfId="6" applyFont="1" applyBorder="1" applyAlignment="1" applyProtection="1">
      <alignment horizontal="left" vertical="center"/>
      <protection locked="0"/>
    </xf>
    <xf numFmtId="165" fontId="1" fillId="0" borderId="39" xfId="6" applyNumberFormat="1" applyBorder="1" applyAlignment="1" applyProtection="1">
      <alignment horizontal="center" vertical="center"/>
      <protection locked="0"/>
    </xf>
    <xf numFmtId="165" fontId="1" fillId="0" borderId="37" xfId="6" applyNumberFormat="1" applyBorder="1" applyAlignment="1" applyProtection="1">
      <alignment horizontal="center" vertical="center"/>
      <protection locked="0"/>
    </xf>
    <xf numFmtId="0" fontId="2" fillId="0" borderId="17" xfId="6" applyFont="1" applyBorder="1" applyAlignment="1" applyProtection="1">
      <alignment horizontal="left" vertical="center"/>
      <protection locked="0"/>
    </xf>
    <xf numFmtId="0" fontId="2" fillId="0" borderId="31" xfId="6" applyFont="1" applyBorder="1" applyAlignment="1" applyProtection="1">
      <alignment horizontal="left" vertical="center"/>
      <protection locked="0"/>
    </xf>
    <xf numFmtId="0" fontId="2" fillId="0" borderId="32" xfId="6" applyFont="1" applyBorder="1" applyAlignment="1" applyProtection="1">
      <alignment horizontal="left" vertical="center"/>
      <protection locked="0"/>
    </xf>
    <xf numFmtId="165" fontId="1" fillId="0" borderId="33" xfId="6" applyNumberFormat="1" applyBorder="1" applyAlignment="1" applyProtection="1">
      <alignment horizontal="center" vertical="center"/>
      <protection locked="0"/>
    </xf>
    <xf numFmtId="165" fontId="1" fillId="0" borderId="31" xfId="6" applyNumberFormat="1" applyBorder="1" applyAlignment="1" applyProtection="1">
      <alignment horizontal="center" vertical="center"/>
      <protection locked="0"/>
    </xf>
    <xf numFmtId="0" fontId="13" fillId="0" borderId="0" xfId="4" applyFont="1" applyAlignment="1" applyProtection="1">
      <alignment horizontal="left"/>
      <protection locked="0"/>
    </xf>
    <xf numFmtId="0" fontId="7" fillId="0" borderId="0" xfId="2" applyFont="1" applyAlignment="1" applyProtection="1">
      <alignment horizontal="center"/>
      <protection locked="0"/>
    </xf>
    <xf numFmtId="0" fontId="8" fillId="0" borderId="22" xfId="4" applyFont="1" applyBorder="1" applyAlignment="1" applyProtection="1">
      <alignment horizontal="left" vertical="center" wrapText="1"/>
      <protection locked="0"/>
    </xf>
    <xf numFmtId="0" fontId="8" fillId="0" borderId="23" xfId="4" applyFont="1" applyBorder="1" applyAlignment="1" applyProtection="1">
      <alignment horizontal="left" vertical="center" wrapText="1"/>
      <protection locked="0"/>
    </xf>
    <xf numFmtId="0" fontId="8" fillId="0" borderId="21" xfId="4" applyFont="1" applyBorder="1" applyAlignment="1" applyProtection="1">
      <alignment horizontal="left" vertical="center" wrapText="1"/>
      <protection locked="0"/>
    </xf>
    <xf numFmtId="0" fontId="8" fillId="0" borderId="22" xfId="4" applyFont="1" applyBorder="1" applyAlignment="1" applyProtection="1">
      <alignment horizontal="center" vertical="center" wrapText="1"/>
      <protection locked="0"/>
    </xf>
    <xf numFmtId="0" fontId="8" fillId="0" borderId="21" xfId="4" applyFont="1" applyBorder="1" applyAlignment="1" applyProtection="1">
      <alignment horizontal="center" vertical="center" wrapText="1"/>
      <protection locked="0"/>
    </xf>
    <xf numFmtId="0" fontId="14" fillId="0" borderId="0" xfId="2" applyFont="1" applyAlignment="1" applyProtection="1">
      <alignment horizontal="left" vertical="top"/>
    </xf>
    <xf numFmtId="0" fontId="14" fillId="2" borderId="0" xfId="0" applyFont="1" applyFill="1" applyBorder="1" applyAlignment="1" applyProtection="1">
      <alignment horizontal="left" vertical="top"/>
      <protection locked="0"/>
    </xf>
    <xf numFmtId="0" fontId="14" fillId="2" borderId="0" xfId="0" applyFont="1" applyFill="1" applyAlignment="1" applyProtection="1">
      <alignment horizontal="left" vertical="top"/>
      <protection locked="0"/>
    </xf>
    <xf numFmtId="15" fontId="14" fillId="2" borderId="0" xfId="0" applyNumberFormat="1" applyFont="1" applyFill="1" applyAlignment="1" applyProtection="1">
      <alignment horizontal="left" vertical="top"/>
      <protection locked="0"/>
    </xf>
    <xf numFmtId="0" fontId="9" fillId="0" borderId="2" xfId="4" applyFont="1" applyBorder="1" applyAlignment="1" applyProtection="1">
      <alignment horizontal="center" vertical="center"/>
      <protection locked="0"/>
    </xf>
    <xf numFmtId="0" fontId="9" fillId="0" borderId="3" xfId="4" applyFont="1" applyBorder="1" applyAlignment="1" applyProtection="1">
      <alignment horizontal="center" vertical="center"/>
      <protection locked="0"/>
    </xf>
    <xf numFmtId="0" fontId="9" fillId="0" borderId="4" xfId="4" applyFont="1" applyBorder="1" applyAlignment="1" applyProtection="1">
      <alignment horizontal="center" vertical="center"/>
      <protection locked="0"/>
    </xf>
    <xf numFmtId="0" fontId="9" fillId="0" borderId="7" xfId="4" applyFont="1" applyBorder="1" applyAlignment="1" applyProtection="1">
      <alignment horizontal="center" vertical="center"/>
      <protection locked="0"/>
    </xf>
    <xf numFmtId="0" fontId="9" fillId="0" borderId="8" xfId="4" applyFont="1" applyBorder="1" applyAlignment="1" applyProtection="1">
      <alignment horizontal="center" vertical="center"/>
      <protection locked="0"/>
    </xf>
    <xf numFmtId="0" fontId="9" fillId="0" borderId="9" xfId="4" applyFont="1" applyBorder="1" applyAlignment="1" applyProtection="1">
      <alignment horizontal="center" vertical="center"/>
      <protection locked="0"/>
    </xf>
    <xf numFmtId="0" fontId="2" fillId="0" borderId="24" xfId="6" applyFont="1" applyBorder="1" applyAlignment="1" applyProtection="1">
      <alignment horizontal="left" vertical="center"/>
      <protection locked="0"/>
    </xf>
    <xf numFmtId="0" fontId="2" fillId="0" borderId="25" xfId="6" applyFont="1" applyBorder="1" applyAlignment="1" applyProtection="1">
      <alignment horizontal="left" vertical="center"/>
      <protection locked="0"/>
    </xf>
    <xf numFmtId="0" fontId="2" fillId="0" borderId="26" xfId="6" applyFont="1" applyBorder="1" applyAlignment="1" applyProtection="1">
      <alignment horizontal="left" vertical="center"/>
      <protection locked="0"/>
    </xf>
    <xf numFmtId="165" fontId="1" fillId="0" borderId="27" xfId="6" applyNumberFormat="1" applyBorder="1" applyAlignment="1" applyProtection="1">
      <alignment horizontal="center" vertical="center"/>
      <protection locked="0"/>
    </xf>
    <xf numFmtId="165" fontId="1" fillId="0" borderId="25" xfId="6" applyNumberForma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" fillId="3" borderId="10" xfId="4" applyFill="1" applyBorder="1" applyAlignment="1" applyProtection="1">
      <alignment horizontal="center"/>
      <protection locked="0"/>
    </xf>
    <xf numFmtId="0" fontId="1" fillId="3" borderId="9" xfId="4" applyFill="1" applyBorder="1" applyAlignment="1" applyProtection="1">
      <alignment horizontal="center"/>
      <protection locked="0"/>
    </xf>
    <xf numFmtId="0" fontId="6" fillId="0" borderId="0" xfId="2" applyFont="1" applyAlignment="1" applyProtection="1">
      <alignment horizontal="center"/>
      <protection locked="0"/>
    </xf>
    <xf numFmtId="0" fontId="8" fillId="0" borderId="1" xfId="4" applyFont="1" applyBorder="1" applyAlignment="1" applyProtection="1">
      <alignment horizontal="center" vertical="center"/>
      <protection locked="0"/>
    </xf>
    <xf numFmtId="0" fontId="8" fillId="0" borderId="5" xfId="4" applyFont="1" applyBorder="1" applyAlignment="1" applyProtection="1">
      <alignment horizontal="center" vertical="center"/>
      <protection locked="0"/>
    </xf>
    <xf numFmtId="0" fontId="8" fillId="0" borderId="10" xfId="4" applyFont="1" applyBorder="1" applyAlignment="1" applyProtection="1">
      <alignment horizontal="center" vertical="center"/>
      <protection locked="0"/>
    </xf>
    <xf numFmtId="0" fontId="9" fillId="0" borderId="6" xfId="4" applyFont="1" applyBorder="1" applyAlignment="1" applyProtection="1">
      <alignment horizontal="center" vertical="center"/>
      <protection locked="0"/>
    </xf>
    <xf numFmtId="0" fontId="9" fillId="0" borderId="0" xfId="4" applyFont="1" applyBorder="1" applyAlignment="1" applyProtection="1">
      <alignment horizontal="center" vertical="center"/>
      <protection locked="0"/>
    </xf>
  </cellXfs>
  <cellStyles count="7">
    <cellStyle name="Normal" xfId="0" builtinId="0"/>
    <cellStyle name="Normal 2" xfId="2" xr:uid="{77487F9E-EA68-4EB2-AC15-A4A04A737083}"/>
    <cellStyle name="Normal 4" xfId="6" xr:uid="{7E0BDDA5-1A7E-4096-A86A-2EFAD92C7F0C}"/>
    <cellStyle name="Normal 5" xfId="4" xr:uid="{0E8357AD-94CD-4548-8548-026D4B2169AF}"/>
    <cellStyle name="Normal_PPE Deferral Account Schedule for 2013 MIFRS CoS applications (2)" xfId="3" xr:uid="{487A0DEF-0E4B-45FB-A4C6-3A96B15C78F0}"/>
    <cellStyle name="Normal_Service Quality" xfId="5" xr:uid="{0CDCBC5E-CDEC-4B4B-94C6-ECE229ABE196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hin/Documents/Evidence%20Drafting/2024_Filing_Requirements_Chapter2_Appendices_1.0_20230316_TH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2.1.7 - System OM (2-AB)"/>
      <sheetName val="Hidden_CAPEX"/>
      <sheetName val="App.2-AC_Customer Engagement"/>
      <sheetName val="App.2-B_Acctg Instructions"/>
      <sheetName val="App.2-BA_Fixed Asset Cont"/>
      <sheetName val="2.1.7  All Accounts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2.1.5.6"/>
      <sheetName val="App.2-FC Calc of REG Expansion"/>
      <sheetName val="App.2-G SQI"/>
      <sheetName val="2.1.4 SAIDI SAIFI"/>
      <sheetName val="2.1.4_ServiceQuality"/>
      <sheetName val="2018 Adjusted SAIDI and SAIFI"/>
      <sheetName val="2019 Adjusted SAIDI and SAIFI"/>
      <sheetName val="2020"/>
      <sheetName val="App.2-H_Other_Oper_Rev"/>
      <sheetName val="Hidden_Other Revenue"/>
      <sheetName val="Several_Accounts"/>
      <sheetName val="App_2-I LF_CDM"/>
      <sheetName val="lists"/>
      <sheetName val="App.2-IA_Load_Forecast_Instrct"/>
      <sheetName val="App.2-IB_Load_Forecast_Analysis"/>
      <sheetName val="2.1.2"/>
      <sheetName val="2.1.5.4"/>
      <sheetName val="App.2-JA_OM&amp;A_Summary_Analys"/>
      <sheetName val="Hidden_OM&amp;A Summary"/>
      <sheetName val="OM&amp;A_Expenses"/>
      <sheetName val="App.2-JB_OM&amp;A_Cost _Drivers"/>
      <sheetName val="App.2-JC_OMA Programs"/>
      <sheetName val="App.2-JD_OMA Programs"/>
      <sheetName val="App.2-K_Employee Costs"/>
      <sheetName val="Hidden_Employee Costs"/>
      <sheetName val="FTE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ZA_Com. Exp. Forecast"/>
      <sheetName val="App.2-ZB_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 refreshError="1">
        <row r="14">
          <cell r="E14" t="str">
            <v>Toronto Hydro-Electric System Limited</v>
          </cell>
        </row>
        <row r="24">
          <cell r="E24">
            <v>2024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F00CF-7F4A-4C18-8D2D-D741EDF61501}">
  <dimension ref="A1:Z40"/>
  <sheetViews>
    <sheetView tabSelected="1" zoomScaleNormal="100" workbookViewId="0"/>
  </sheetViews>
  <sheetFormatPr defaultRowHeight="14.5" x14ac:dyDescent="0.35"/>
  <cols>
    <col min="7" max="11" width="10.26953125" customWidth="1"/>
    <col min="12" max="16" width="10.453125" customWidth="1"/>
  </cols>
  <sheetData>
    <row r="1" spans="1:26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37" t="s">
        <v>25</v>
      </c>
      <c r="S1" s="2"/>
      <c r="T1" s="72" t="s">
        <v>36</v>
      </c>
      <c r="U1" s="72"/>
    </row>
    <row r="2" spans="1:2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37" t="s">
        <v>26</v>
      </c>
      <c r="S2" s="2"/>
      <c r="T2" s="73" t="s">
        <v>37</v>
      </c>
      <c r="U2" s="73"/>
    </row>
    <row r="3" spans="1:26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37" t="s">
        <v>27</v>
      </c>
      <c r="S3" s="2"/>
      <c r="T3" s="73"/>
      <c r="U3" s="73"/>
    </row>
    <row r="4" spans="1:26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2"/>
      <c r="R4" s="37" t="s">
        <v>28</v>
      </c>
      <c r="S4" s="2"/>
      <c r="T4" s="73">
        <v>13</v>
      </c>
      <c r="U4" s="73"/>
    </row>
    <row r="5" spans="1:26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"/>
      <c r="Q5" s="2"/>
      <c r="R5" s="37" t="s">
        <v>29</v>
      </c>
      <c r="S5" s="2"/>
      <c r="T5" s="74"/>
      <c r="U5" s="74"/>
    </row>
    <row r="6" spans="1:26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"/>
      <c r="O6" s="2"/>
      <c r="P6" s="2"/>
      <c r="Q6" s="2"/>
      <c r="R6" s="37"/>
      <c r="S6" s="2"/>
      <c r="T6" s="38"/>
      <c r="U6" s="2"/>
    </row>
    <row r="7" spans="1:26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2"/>
      <c r="P7" s="2"/>
      <c r="Q7" s="2"/>
      <c r="R7" s="37" t="s">
        <v>30</v>
      </c>
      <c r="S7" s="2"/>
      <c r="T7" s="75">
        <v>45520</v>
      </c>
      <c r="U7" s="74"/>
    </row>
    <row r="8" spans="1:26" x14ac:dyDescent="0.35">
      <c r="A8" s="3"/>
      <c r="B8" s="3"/>
      <c r="C8" s="3"/>
      <c r="D8" s="3"/>
      <c r="E8" s="3"/>
      <c r="F8" s="3"/>
      <c r="G8" s="3"/>
      <c r="H8" s="3"/>
      <c r="I8" s="3"/>
      <c r="J8" s="4"/>
      <c r="K8" s="4"/>
      <c r="L8" s="4"/>
      <c r="M8" s="4"/>
      <c r="N8" s="4"/>
      <c r="O8" s="4"/>
      <c r="P8" s="2"/>
      <c r="Q8" s="2"/>
      <c r="R8" s="2"/>
      <c r="S8" s="2"/>
      <c r="T8" s="2"/>
      <c r="U8" s="2"/>
    </row>
    <row r="9" spans="1:26" ht="18" x14ac:dyDescent="0.4">
      <c r="A9" s="90" t="s">
        <v>0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2"/>
      <c r="R9" s="2"/>
      <c r="S9" s="2"/>
      <c r="T9" s="2"/>
      <c r="U9" s="2"/>
    </row>
    <row r="10" spans="1:26" ht="18" x14ac:dyDescent="0.4">
      <c r="A10" s="90" t="s">
        <v>1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2"/>
      <c r="R10" s="2"/>
      <c r="S10" s="2"/>
      <c r="T10" s="2"/>
      <c r="U10" s="2"/>
    </row>
    <row r="11" spans="1:26" ht="18" x14ac:dyDescent="0.4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2"/>
      <c r="R11" s="2"/>
      <c r="S11" s="2"/>
      <c r="T11" s="2"/>
      <c r="U11" s="2"/>
    </row>
    <row r="12" spans="1:26" ht="15.5" x14ac:dyDescent="0.35">
      <c r="A12" s="66" t="s">
        <v>2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2"/>
      <c r="R12" s="2"/>
      <c r="S12" s="2"/>
      <c r="T12" s="2"/>
      <c r="U12" s="2"/>
    </row>
    <row r="13" spans="1:26" ht="15" thickBo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6" x14ac:dyDescent="0.35">
      <c r="A14" s="91" t="s">
        <v>3</v>
      </c>
      <c r="B14" s="76" t="s">
        <v>4</v>
      </c>
      <c r="C14" s="77"/>
      <c r="D14" s="77"/>
      <c r="E14" s="77"/>
      <c r="F14" s="77"/>
      <c r="G14" s="76" t="s">
        <v>5</v>
      </c>
      <c r="H14" s="77"/>
      <c r="I14" s="77"/>
      <c r="J14" s="77"/>
      <c r="K14" s="78"/>
      <c r="L14" s="76" t="s">
        <v>6</v>
      </c>
      <c r="M14" s="77"/>
      <c r="N14" s="77"/>
      <c r="O14" s="77"/>
      <c r="P14" s="78"/>
      <c r="Q14" s="76" t="s">
        <v>31</v>
      </c>
      <c r="R14" s="77"/>
      <c r="S14" s="77"/>
      <c r="T14" s="77"/>
      <c r="U14" s="78"/>
      <c r="V14" s="49" t="s">
        <v>32</v>
      </c>
      <c r="W14" s="50"/>
      <c r="X14" s="50"/>
      <c r="Y14" s="50"/>
      <c r="Z14" s="51"/>
    </row>
    <row r="15" spans="1:26" ht="15" thickBot="1" x14ac:dyDescent="0.4">
      <c r="A15" s="92"/>
      <c r="B15" s="94"/>
      <c r="C15" s="95"/>
      <c r="D15" s="95"/>
      <c r="E15" s="95"/>
      <c r="F15" s="95"/>
      <c r="G15" s="79"/>
      <c r="H15" s="80"/>
      <c r="I15" s="80"/>
      <c r="J15" s="80"/>
      <c r="K15" s="81"/>
      <c r="L15" s="79"/>
      <c r="M15" s="80"/>
      <c r="N15" s="80"/>
      <c r="O15" s="80"/>
      <c r="P15" s="81"/>
      <c r="Q15" s="79"/>
      <c r="R15" s="80"/>
      <c r="S15" s="80"/>
      <c r="T15" s="80"/>
      <c r="U15" s="81"/>
      <c r="V15" s="52"/>
      <c r="W15" s="53"/>
      <c r="X15" s="53"/>
      <c r="Y15" s="53"/>
      <c r="Z15" s="54"/>
    </row>
    <row r="16" spans="1:26" ht="15" thickBot="1" x14ac:dyDescent="0.4">
      <c r="A16" s="93"/>
      <c r="B16" s="5">
        <v>2019</v>
      </c>
      <c r="C16" s="6">
        <v>2020</v>
      </c>
      <c r="D16" s="7">
        <v>2021</v>
      </c>
      <c r="E16" s="7">
        <v>2022</v>
      </c>
      <c r="F16" s="8">
        <v>2023</v>
      </c>
      <c r="G16" s="9">
        <f>B16</f>
        <v>2019</v>
      </c>
      <c r="H16" s="10">
        <f>C16</f>
        <v>2020</v>
      </c>
      <c r="I16" s="11">
        <f>D16</f>
        <v>2021</v>
      </c>
      <c r="J16" s="11">
        <f>E16</f>
        <v>2022</v>
      </c>
      <c r="K16" s="12">
        <f>F16</f>
        <v>2023</v>
      </c>
      <c r="L16" s="9">
        <f t="shared" ref="L16:P16" si="0">G16</f>
        <v>2019</v>
      </c>
      <c r="M16" s="10">
        <f>H16</f>
        <v>2020</v>
      </c>
      <c r="N16" s="11">
        <f t="shared" si="0"/>
        <v>2021</v>
      </c>
      <c r="O16" s="11">
        <f t="shared" si="0"/>
        <v>2022</v>
      </c>
      <c r="P16" s="12">
        <f t="shared" si="0"/>
        <v>2023</v>
      </c>
      <c r="Q16" s="9">
        <f t="shared" ref="Q16:Z16" si="1">L16</f>
        <v>2019</v>
      </c>
      <c r="R16" s="10">
        <f t="shared" si="1"/>
        <v>2020</v>
      </c>
      <c r="S16" s="11">
        <f t="shared" si="1"/>
        <v>2021</v>
      </c>
      <c r="T16" s="11">
        <f t="shared" si="1"/>
        <v>2022</v>
      </c>
      <c r="U16" s="12">
        <f t="shared" si="1"/>
        <v>2023</v>
      </c>
      <c r="V16" s="9">
        <f t="shared" si="1"/>
        <v>2019</v>
      </c>
      <c r="W16" s="10">
        <f t="shared" si="1"/>
        <v>2020</v>
      </c>
      <c r="X16" s="11">
        <f t="shared" si="1"/>
        <v>2021</v>
      </c>
      <c r="Y16" s="11">
        <f t="shared" si="1"/>
        <v>2022</v>
      </c>
      <c r="Z16" s="12">
        <f t="shared" si="1"/>
        <v>2023</v>
      </c>
    </row>
    <row r="17" spans="1:26" x14ac:dyDescent="0.35">
      <c r="A17" s="13" t="s">
        <v>7</v>
      </c>
      <c r="B17" s="14">
        <v>0.72806698526441638</v>
      </c>
      <c r="C17" s="14">
        <v>0.90385023600134862</v>
      </c>
      <c r="D17" s="14">
        <v>0.97248514599329106</v>
      </c>
      <c r="E17" s="14">
        <v>0.82032842512250703</v>
      </c>
      <c r="F17" s="15">
        <v>0.79028076016971782</v>
      </c>
      <c r="G17" s="14">
        <v>0.72806698526441638</v>
      </c>
      <c r="H17" s="14">
        <v>1.0298545664046579</v>
      </c>
      <c r="I17" s="14">
        <v>0.97248514599329106</v>
      </c>
      <c r="J17" s="14">
        <v>1.420343706153006</v>
      </c>
      <c r="K17" s="15">
        <v>0.79028076016971782</v>
      </c>
      <c r="L17" s="14">
        <v>0.81705985755970956</v>
      </c>
      <c r="M17" s="14">
        <v>0.96666049634168538</v>
      </c>
      <c r="N17" s="14">
        <v>0.9896411476044551</v>
      </c>
      <c r="O17" s="14">
        <v>0.97064834185977233</v>
      </c>
      <c r="P17" s="15">
        <v>0.87640984806169231</v>
      </c>
      <c r="Q17" s="14">
        <v>0.81705985755970956</v>
      </c>
      <c r="R17" s="14">
        <v>1.0926648267449943</v>
      </c>
      <c r="S17" s="14">
        <v>0.9896411476044551</v>
      </c>
      <c r="T17" s="14">
        <v>1.57066362289027</v>
      </c>
      <c r="U17" s="39">
        <v>0.87640984806169231</v>
      </c>
      <c r="V17" s="14">
        <v>0.68340886891874797</v>
      </c>
      <c r="W17" s="14">
        <v>0.89510155551865844</v>
      </c>
      <c r="X17" s="14">
        <v>0.94978190546732899</v>
      </c>
      <c r="Y17" s="14">
        <v>0.70329500173231552</v>
      </c>
      <c r="Z17" s="39">
        <v>0.64934094864593173</v>
      </c>
    </row>
    <row r="18" spans="1:26" ht="15" thickBot="1" x14ac:dyDescent="0.4">
      <c r="A18" s="16" t="s">
        <v>8</v>
      </c>
      <c r="B18" s="14">
        <v>1.0879745808834478</v>
      </c>
      <c r="C18" s="14">
        <v>1.4249093563310951</v>
      </c>
      <c r="D18" s="14">
        <v>1.4591643980384199</v>
      </c>
      <c r="E18" s="14">
        <v>1.3919061410900593</v>
      </c>
      <c r="F18" s="17">
        <v>1.2378771183182793</v>
      </c>
      <c r="G18" s="14">
        <v>1.0879745808834478</v>
      </c>
      <c r="H18" s="14">
        <v>1.4950399147592235</v>
      </c>
      <c r="I18" s="14">
        <v>1.4591643980384199</v>
      </c>
      <c r="J18" s="14">
        <v>1.5774659503623669</v>
      </c>
      <c r="K18" s="17">
        <v>1.2378771183182793</v>
      </c>
      <c r="L18" s="14">
        <v>1.2991911025719172</v>
      </c>
      <c r="M18" s="14">
        <v>1.6235915425349823</v>
      </c>
      <c r="N18" s="14">
        <v>1.5470443658893489</v>
      </c>
      <c r="O18" s="14">
        <v>1.6313814351934348</v>
      </c>
      <c r="P18" s="17">
        <v>1.4177814883726598</v>
      </c>
      <c r="Q18" s="14">
        <v>1.2991911025719172</v>
      </c>
      <c r="R18" s="14">
        <v>1.6937221009631103</v>
      </c>
      <c r="S18" s="14">
        <v>1.5470443658893489</v>
      </c>
      <c r="T18" s="14">
        <v>1.8169412444657425</v>
      </c>
      <c r="U18" s="40">
        <v>1.4177814883726598</v>
      </c>
      <c r="V18" s="14">
        <v>1.0718008832169239</v>
      </c>
      <c r="W18" s="14">
        <v>1.4159941167542003</v>
      </c>
      <c r="X18" s="14">
        <v>1.44836891951425</v>
      </c>
      <c r="Y18" s="14">
        <v>1.3472047893168468</v>
      </c>
      <c r="Z18" s="40">
        <v>1.189181321556658</v>
      </c>
    </row>
    <row r="19" spans="1:26" x14ac:dyDescent="0.3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9"/>
      <c r="M19" s="19"/>
      <c r="N19" s="19"/>
      <c r="O19" s="19"/>
      <c r="P19" s="20"/>
      <c r="Q19" s="20"/>
      <c r="R19" s="20"/>
      <c r="S19" s="20"/>
      <c r="T19" s="20"/>
      <c r="U19" s="20"/>
    </row>
    <row r="20" spans="1:26" ht="15" thickBot="1" x14ac:dyDescent="0.4">
      <c r="A20" s="87" t="s">
        <v>9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20"/>
      <c r="R20" s="20"/>
      <c r="S20" s="20"/>
      <c r="T20" s="20"/>
      <c r="U20" s="20"/>
    </row>
    <row r="21" spans="1:26" ht="15" thickBot="1" x14ac:dyDescent="0.4">
      <c r="A21" s="21" t="s">
        <v>7</v>
      </c>
      <c r="B21" s="88"/>
      <c r="C21" s="88"/>
      <c r="D21" s="88"/>
      <c r="E21" s="88"/>
      <c r="F21" s="22">
        <f>IF(ISERROR(AVERAGE(B17:F17)), "", AVERAGE(B17:F17))</f>
        <v>0.8430023105102562</v>
      </c>
      <c r="G21" s="89"/>
      <c r="H21" s="88"/>
      <c r="I21" s="88"/>
      <c r="J21" s="88"/>
      <c r="K21" s="22">
        <f>IF(ISERROR(AVERAGE(G17:K17)), "", AVERAGE(G17:K17))</f>
        <v>0.9882062327970178</v>
      </c>
      <c r="L21" s="89"/>
      <c r="M21" s="88"/>
      <c r="N21" s="88"/>
      <c r="O21" s="88"/>
      <c r="P21" s="45">
        <f>IF(ISERROR(AVERAGE(L17:P17)), "", AVERAGE(L17:P17))</f>
        <v>0.92408393828546287</v>
      </c>
      <c r="Q21" s="48"/>
      <c r="R21" s="48"/>
      <c r="S21" s="48"/>
      <c r="T21" s="48"/>
      <c r="U21" s="46">
        <f>IF(ISERROR(AVERAGE(Q17:U17)), "", AVERAGE(Q17:U17))</f>
        <v>1.0692878605722242</v>
      </c>
      <c r="V21" s="48"/>
      <c r="W21" s="48"/>
      <c r="X21" s="48"/>
      <c r="Y21" s="48"/>
      <c r="Z21" s="41">
        <f>IF(ISERROR(AVERAGE(V17:Z17)), "", AVERAGE(V17:Z17))</f>
        <v>0.77618565605659651</v>
      </c>
    </row>
    <row r="22" spans="1:26" ht="15" thickBot="1" x14ac:dyDescent="0.4">
      <c r="A22" s="23" t="s">
        <v>8</v>
      </c>
      <c r="B22" s="48"/>
      <c r="C22" s="48"/>
      <c r="D22" s="48"/>
      <c r="E22" s="48"/>
      <c r="F22" s="22">
        <f>IF(ISERROR(AVERAGE(B18:F18)), "", AVERAGE(B18:F18))</f>
        <v>1.3203663189322601</v>
      </c>
      <c r="G22" s="47"/>
      <c r="H22" s="48"/>
      <c r="I22" s="48"/>
      <c r="J22" s="48"/>
      <c r="K22" s="22">
        <f>IF(ISERROR(AVERAGE(G18:K18)), "", AVERAGE(G18:K18))</f>
        <v>1.3715043924723473</v>
      </c>
      <c r="L22" s="47"/>
      <c r="M22" s="48"/>
      <c r="N22" s="48"/>
      <c r="O22" s="48"/>
      <c r="P22" s="22">
        <f>IF(ISERROR(AVERAGE(L18:P18)), "", AVERAGE(L18:P18))</f>
        <v>1.5037979869124682</v>
      </c>
      <c r="Q22" s="47"/>
      <c r="R22" s="48"/>
      <c r="S22" s="48"/>
      <c r="T22" s="48"/>
      <c r="U22" s="22">
        <f>IF(ISERROR(AVERAGE(Q18:U18)), "", AVERAGE(Q18:U18))</f>
        <v>1.5549360604525557</v>
      </c>
      <c r="V22" s="47"/>
      <c r="W22" s="48"/>
      <c r="X22" s="48"/>
      <c r="Y22" s="48"/>
      <c r="Z22" s="22">
        <f>IF(ISERROR(AVERAGE(V18:Z18)), "", AVERAGE(V18:Z18))</f>
        <v>1.2945100060717758</v>
      </c>
    </row>
    <row r="23" spans="1:26" x14ac:dyDescent="0.3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20"/>
      <c r="M23" s="20"/>
      <c r="N23" s="20"/>
      <c r="O23" s="20"/>
      <c r="P23" s="20"/>
    </row>
    <row r="24" spans="1:26" x14ac:dyDescent="0.35">
      <c r="A24" s="65" t="s">
        <v>10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20"/>
      <c r="M24" s="20"/>
      <c r="N24" s="20"/>
      <c r="O24" s="20"/>
      <c r="P24" s="20"/>
    </row>
    <row r="25" spans="1:26" x14ac:dyDescent="0.35">
      <c r="A25" s="65" t="s">
        <v>11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20"/>
      <c r="M25" s="20"/>
      <c r="N25" s="20"/>
      <c r="O25" s="20"/>
      <c r="P25" s="20"/>
    </row>
    <row r="26" spans="1:26" x14ac:dyDescent="0.3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0"/>
      <c r="N26" s="20"/>
      <c r="O26" s="20"/>
      <c r="P26" s="20"/>
    </row>
    <row r="27" spans="1:26" ht="15.5" x14ac:dyDescent="0.35">
      <c r="A27" s="66" t="s">
        <v>12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20"/>
      <c r="M27" s="20"/>
      <c r="N27" s="20"/>
      <c r="O27" s="20"/>
      <c r="P27" s="20"/>
    </row>
    <row r="28" spans="1:26" ht="15" thickBot="1" x14ac:dyDescent="0.4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26" ht="29.65" customHeight="1" thickBot="1" x14ac:dyDescent="0.4">
      <c r="A29" s="67" t="s">
        <v>13</v>
      </c>
      <c r="B29" s="68"/>
      <c r="C29" s="68"/>
      <c r="D29" s="69"/>
      <c r="E29" s="70" t="s">
        <v>14</v>
      </c>
      <c r="F29" s="71"/>
      <c r="G29" s="25">
        <f>B16</f>
        <v>2019</v>
      </c>
      <c r="H29" s="25">
        <f>C16</f>
        <v>2020</v>
      </c>
      <c r="I29" s="25">
        <f>D16</f>
        <v>2021</v>
      </c>
      <c r="J29" s="26">
        <f>E16</f>
        <v>2022</v>
      </c>
      <c r="K29" s="27">
        <f>F16</f>
        <v>2023</v>
      </c>
      <c r="L29" s="20"/>
      <c r="M29" s="20"/>
      <c r="N29" s="20"/>
      <c r="O29" s="20"/>
      <c r="P29" s="20"/>
    </row>
    <row r="30" spans="1:26" x14ac:dyDescent="0.35">
      <c r="A30" s="82" t="s">
        <v>15</v>
      </c>
      <c r="B30" s="83"/>
      <c r="C30" s="83"/>
      <c r="D30" s="84"/>
      <c r="E30" s="85">
        <v>0.9</v>
      </c>
      <c r="F30" s="86"/>
      <c r="G30" s="28">
        <v>0.99739999999999995</v>
      </c>
      <c r="H30" s="29">
        <v>0.99729999999999996</v>
      </c>
      <c r="I30" s="29">
        <v>0.99860000000000004</v>
      </c>
      <c r="J30" s="29">
        <v>0.99890000000000001</v>
      </c>
      <c r="K30" s="30">
        <v>0.99909999999999999</v>
      </c>
      <c r="L30" s="20"/>
      <c r="M30" s="20"/>
      <c r="N30" s="20"/>
      <c r="O30" s="20"/>
      <c r="P30" s="20"/>
    </row>
    <row r="31" spans="1:26" x14ac:dyDescent="0.35">
      <c r="A31" s="60" t="s">
        <v>16</v>
      </c>
      <c r="B31" s="61"/>
      <c r="C31" s="61"/>
      <c r="D31" s="62"/>
      <c r="E31" s="63">
        <v>0.9</v>
      </c>
      <c r="F31" s="64"/>
      <c r="G31" s="31">
        <v>0.99280000000000002</v>
      </c>
      <c r="H31" s="32">
        <v>1</v>
      </c>
      <c r="I31" s="32">
        <v>0.99260000000000004</v>
      </c>
      <c r="J31" s="32">
        <v>0.9919</v>
      </c>
      <c r="K31" s="33">
        <v>1</v>
      </c>
      <c r="L31" s="20"/>
      <c r="M31" s="20"/>
      <c r="N31" s="20"/>
      <c r="O31" s="20"/>
      <c r="P31" s="20"/>
    </row>
    <row r="32" spans="1:26" x14ac:dyDescent="0.35">
      <c r="A32" s="60" t="s">
        <v>17</v>
      </c>
      <c r="B32" s="61"/>
      <c r="C32" s="61"/>
      <c r="D32" s="62"/>
      <c r="E32" s="63">
        <v>0.65</v>
      </c>
      <c r="F32" s="64"/>
      <c r="G32" s="31">
        <v>0.74770000000000003</v>
      </c>
      <c r="H32" s="32">
        <v>0.69889999999999997</v>
      </c>
      <c r="I32" s="32">
        <v>0.76870000000000005</v>
      </c>
      <c r="J32" s="32">
        <v>0.79079999999999995</v>
      </c>
      <c r="K32" s="33">
        <v>0.77839999999999998</v>
      </c>
      <c r="L32" s="20"/>
      <c r="M32" s="20"/>
      <c r="N32" s="20"/>
      <c r="O32" s="20"/>
      <c r="P32" s="20"/>
    </row>
    <row r="33" spans="1:16" x14ac:dyDescent="0.35">
      <c r="A33" s="60" t="s">
        <v>18</v>
      </c>
      <c r="B33" s="61"/>
      <c r="C33" s="61"/>
      <c r="D33" s="62"/>
      <c r="E33" s="63">
        <v>0.9</v>
      </c>
      <c r="F33" s="64"/>
      <c r="G33" s="31">
        <v>0.99039999999999995</v>
      </c>
      <c r="H33" s="32">
        <v>0.99850000000000005</v>
      </c>
      <c r="I33" s="32">
        <v>0.99919999999999998</v>
      </c>
      <c r="J33" s="32">
        <v>0.99919999999999998</v>
      </c>
      <c r="K33" s="33">
        <v>0.99939999999999996</v>
      </c>
      <c r="L33" s="20"/>
      <c r="M33" s="20"/>
      <c r="N33" s="20"/>
      <c r="O33" s="20"/>
      <c r="P33" s="20"/>
    </row>
    <row r="34" spans="1:16" x14ac:dyDescent="0.35">
      <c r="A34" s="60" t="s">
        <v>19</v>
      </c>
      <c r="B34" s="61"/>
      <c r="C34" s="61"/>
      <c r="D34" s="62"/>
      <c r="E34" s="63">
        <v>0.8</v>
      </c>
      <c r="F34" s="64"/>
      <c r="G34" s="31">
        <v>0.99350000000000005</v>
      </c>
      <c r="H34" s="32">
        <v>0.96260000000000001</v>
      </c>
      <c r="I34" s="32">
        <v>0.98270000000000002</v>
      </c>
      <c r="J34" s="32">
        <v>0.99709999999999999</v>
      </c>
      <c r="K34" s="33">
        <v>0.998</v>
      </c>
      <c r="L34" s="20"/>
      <c r="M34" s="20"/>
      <c r="N34" s="20"/>
      <c r="O34" s="20"/>
      <c r="P34" s="20"/>
    </row>
    <row r="35" spans="1:16" x14ac:dyDescent="0.35">
      <c r="A35" s="60" t="s">
        <v>20</v>
      </c>
      <c r="B35" s="61"/>
      <c r="C35" s="61"/>
      <c r="D35" s="62"/>
      <c r="E35" s="63">
        <v>0.8</v>
      </c>
      <c r="F35" s="64"/>
      <c r="G35" s="31">
        <v>0.92410000000000003</v>
      </c>
      <c r="H35" s="32">
        <v>0.8831</v>
      </c>
      <c r="I35" s="32">
        <v>0.88529999999999998</v>
      </c>
      <c r="J35" s="32">
        <v>0.86519999999999997</v>
      </c>
      <c r="K35" s="33">
        <v>0.88500000000000001</v>
      </c>
      <c r="L35" s="20"/>
      <c r="M35" s="20"/>
      <c r="N35" s="20"/>
      <c r="O35" s="20"/>
      <c r="P35" s="20"/>
    </row>
    <row r="36" spans="1:16" x14ac:dyDescent="0.35">
      <c r="A36" s="60" t="s">
        <v>21</v>
      </c>
      <c r="B36" s="61"/>
      <c r="C36" s="61"/>
      <c r="D36" s="62"/>
      <c r="E36" s="63">
        <v>0.8</v>
      </c>
      <c r="F36" s="64"/>
      <c r="G36" s="31" t="s">
        <v>33</v>
      </c>
      <c r="H36" s="32" t="s">
        <v>34</v>
      </c>
      <c r="I36" s="42" t="s">
        <v>34</v>
      </c>
      <c r="J36" s="42" t="s">
        <v>34</v>
      </c>
      <c r="K36" s="44" t="s">
        <v>34</v>
      </c>
      <c r="L36" s="20"/>
      <c r="M36" s="20"/>
      <c r="N36" s="20"/>
      <c r="O36" s="20"/>
      <c r="P36" s="20"/>
    </row>
    <row r="37" spans="1:16" x14ac:dyDescent="0.35">
      <c r="A37" s="60" t="s">
        <v>22</v>
      </c>
      <c r="B37" s="61"/>
      <c r="C37" s="61"/>
      <c r="D37" s="62"/>
      <c r="E37" s="63">
        <v>0.1</v>
      </c>
      <c r="F37" s="64"/>
      <c r="G37" s="31">
        <v>3.49E-2</v>
      </c>
      <c r="H37" s="32">
        <v>2.6800000000000001E-2</v>
      </c>
      <c r="I37" s="32">
        <v>1.0800000000000001E-2</v>
      </c>
      <c r="J37" s="32">
        <v>1.04E-2</v>
      </c>
      <c r="K37" s="33">
        <v>7.4999999999999997E-3</v>
      </c>
      <c r="L37" s="20"/>
      <c r="M37" s="20"/>
      <c r="N37" s="20"/>
      <c r="O37" s="20"/>
      <c r="P37" s="20"/>
    </row>
    <row r="38" spans="1:16" x14ac:dyDescent="0.35">
      <c r="A38" s="60" t="s">
        <v>23</v>
      </c>
      <c r="B38" s="61"/>
      <c r="C38" s="61"/>
      <c r="D38" s="62"/>
      <c r="E38" s="63">
        <v>0.9</v>
      </c>
      <c r="F38" s="64"/>
      <c r="G38" s="31">
        <v>0.91807180643081698</v>
      </c>
      <c r="H38" s="32">
        <v>0.94120000000000004</v>
      </c>
      <c r="I38" s="32">
        <v>0.90720000000000001</v>
      </c>
      <c r="J38" s="32">
        <v>0.85240000000000005</v>
      </c>
      <c r="K38" s="33">
        <v>0.9526</v>
      </c>
      <c r="L38" s="20"/>
      <c r="M38" s="20"/>
      <c r="N38" s="20"/>
      <c r="O38" s="20"/>
      <c r="P38" s="20"/>
    </row>
    <row r="39" spans="1:16" x14ac:dyDescent="0.35">
      <c r="A39" s="60" t="s">
        <v>24</v>
      </c>
      <c r="B39" s="61"/>
      <c r="C39" s="61"/>
      <c r="D39" s="62"/>
      <c r="E39" s="63">
        <v>1</v>
      </c>
      <c r="F39" s="64"/>
      <c r="G39" s="31">
        <v>1</v>
      </c>
      <c r="H39" s="32">
        <v>1</v>
      </c>
      <c r="I39" s="32">
        <v>1</v>
      </c>
      <c r="J39" s="32">
        <v>1</v>
      </c>
      <c r="K39" s="33">
        <v>1</v>
      </c>
      <c r="L39" s="20"/>
      <c r="M39" s="20"/>
      <c r="N39" s="20"/>
      <c r="O39" s="20"/>
      <c r="P39" s="20"/>
    </row>
    <row r="40" spans="1:16" ht="15" thickBot="1" x14ac:dyDescent="0.4">
      <c r="A40" s="55" t="s">
        <v>35</v>
      </c>
      <c r="B40" s="56"/>
      <c r="C40" s="56"/>
      <c r="D40" s="57"/>
      <c r="E40" s="58">
        <v>0.85</v>
      </c>
      <c r="F40" s="59"/>
      <c r="G40" s="34">
        <v>0.99939999999999996</v>
      </c>
      <c r="H40" s="35">
        <v>0.99480000000000002</v>
      </c>
      <c r="I40" s="35" t="s">
        <v>34</v>
      </c>
      <c r="J40" s="43">
        <v>0.99509999999999998</v>
      </c>
      <c r="K40" s="36">
        <v>0.998</v>
      </c>
      <c r="L40" s="20"/>
      <c r="M40" s="20"/>
      <c r="N40" s="20"/>
      <c r="O40" s="20"/>
      <c r="P40" s="20"/>
    </row>
  </sheetData>
  <mergeCells count="54">
    <mergeCell ref="A9:P9"/>
    <mergeCell ref="A10:P10"/>
    <mergeCell ref="A11:P11"/>
    <mergeCell ref="A12:P12"/>
    <mergeCell ref="A14:A16"/>
    <mergeCell ref="B14:F15"/>
    <mergeCell ref="G14:K15"/>
    <mergeCell ref="L14:P15"/>
    <mergeCell ref="A30:D30"/>
    <mergeCell ref="E30:F30"/>
    <mergeCell ref="A20:P20"/>
    <mergeCell ref="B21:E21"/>
    <mergeCell ref="G21:J21"/>
    <mergeCell ref="L21:O21"/>
    <mergeCell ref="B22:E22"/>
    <mergeCell ref="G22:J22"/>
    <mergeCell ref="L22:O22"/>
    <mergeCell ref="T7:U7"/>
    <mergeCell ref="Q14:U15"/>
    <mergeCell ref="Q21:T21"/>
    <mergeCell ref="A37:D37"/>
    <mergeCell ref="E37:F37"/>
    <mergeCell ref="A34:D34"/>
    <mergeCell ref="E34:F34"/>
    <mergeCell ref="A35:D35"/>
    <mergeCell ref="E35:F35"/>
    <mergeCell ref="A36:D36"/>
    <mergeCell ref="E36:F36"/>
    <mergeCell ref="A31:D31"/>
    <mergeCell ref="E31:F31"/>
    <mergeCell ref="A32:D32"/>
    <mergeCell ref="E32:F32"/>
    <mergeCell ref="A33:D33"/>
    <mergeCell ref="T1:U1"/>
    <mergeCell ref="T2:U2"/>
    <mergeCell ref="T3:U3"/>
    <mergeCell ref="T4:U4"/>
    <mergeCell ref="T5:U5"/>
    <mergeCell ref="Q22:T22"/>
    <mergeCell ref="V14:Z15"/>
    <mergeCell ref="V21:Y21"/>
    <mergeCell ref="V22:Y22"/>
    <mergeCell ref="A40:D40"/>
    <mergeCell ref="E40:F40"/>
    <mergeCell ref="A38:D38"/>
    <mergeCell ref="E38:F38"/>
    <mergeCell ref="A39:D39"/>
    <mergeCell ref="E39:F39"/>
    <mergeCell ref="E33:F33"/>
    <mergeCell ref="A24:K24"/>
    <mergeCell ref="A25:K25"/>
    <mergeCell ref="A27:K27"/>
    <mergeCell ref="A29:D29"/>
    <mergeCell ref="E29:F29"/>
  </mergeCells>
  <pageMargins left="0.7" right="0.7" top="0.75" bottom="0.75" header="0.3" footer="0.3"/>
  <pageSetup orientation="portrait" r:id="rId1"/>
  <ignoredErrors>
    <ignoredError sqref="Z2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BC2B17DA609645B55856B502DCD708" ma:contentTypeVersion="0" ma:contentTypeDescription="Create a new document." ma:contentTypeScope="" ma:versionID="7501e697027496ec5616b7535dce61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2E5B4A-6EE1-4E20-99F1-3207DE835322}">
  <ds:schemaRefs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325E37F-7E3E-4B2F-B0C4-4A44678FB0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EAFFAA0-49A6-41FD-A989-2C5F41C41C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Lisa Phin</dc:creator>
  <cp:lastModifiedBy>Lisa Phin</cp:lastModifiedBy>
  <dcterms:created xsi:type="dcterms:W3CDTF">2023-05-30T13:59:47Z</dcterms:created>
  <dcterms:modified xsi:type="dcterms:W3CDTF">2024-08-14T18:59:29Z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f3ae17-4131-4cab-af65-6307e1627001_Enabled">
    <vt:lpwstr>true</vt:lpwstr>
  </property>
  <property fmtid="{D5CDD505-2E9C-101B-9397-08002B2CF9AE}" pid="3" name="MSIP_Label_84f3ae17-4131-4cab-af65-6307e1627001_SetDate">
    <vt:lpwstr>2023-05-30T14:02:51Z</vt:lpwstr>
  </property>
  <property fmtid="{D5CDD505-2E9C-101B-9397-08002B2CF9AE}" pid="4" name="MSIP_Label_84f3ae17-4131-4cab-af65-6307e1627001_Method">
    <vt:lpwstr>Privileged</vt:lpwstr>
  </property>
  <property fmtid="{D5CDD505-2E9C-101B-9397-08002B2CF9AE}" pid="5" name="MSIP_Label_84f3ae17-4131-4cab-af65-6307e1627001_Name">
    <vt:lpwstr>Confidential - Anyone (not protected)</vt:lpwstr>
  </property>
  <property fmtid="{D5CDD505-2E9C-101B-9397-08002B2CF9AE}" pid="6" name="MSIP_Label_84f3ae17-4131-4cab-af65-6307e1627001_SiteId">
    <vt:lpwstr>cecf09d6-44f1-4c40-95a1-cbafb9319d75</vt:lpwstr>
  </property>
  <property fmtid="{D5CDD505-2E9C-101B-9397-08002B2CF9AE}" pid="7" name="MSIP_Label_84f3ae17-4131-4cab-af65-6307e1627001_ActionId">
    <vt:lpwstr>4ddc53c3-fd23-4165-ae2b-c6cfeff1c965</vt:lpwstr>
  </property>
  <property fmtid="{D5CDD505-2E9C-101B-9397-08002B2CF9AE}" pid="8" name="MSIP_Label_84f3ae17-4131-4cab-af65-6307e1627001_ContentBits">
    <vt:lpwstr>0</vt:lpwstr>
  </property>
  <property fmtid="{D5CDD505-2E9C-101B-9397-08002B2CF9AE}" pid="9" name="ContentTypeId">
    <vt:lpwstr>0x010100E2BC2B17DA609645B55856B502DCD708</vt:lpwstr>
  </property>
</Properties>
</file>