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19"/>
  <workbookPr defaultThemeVersion="166925"/>
  <mc:AlternateContent xmlns:mc="http://schemas.openxmlformats.org/markup-compatibility/2006">
    <mc:Choice Requires="x15">
      <x15ac:absPath xmlns:x15ac="http://schemas.microsoft.com/office/spreadsheetml/2010/11/ac" url="V:\2023-2027 JRAP_Annual Updates\EB-2023-0030_JRAP DX 2024 Annual Update\Settlement_Apr2024\For Filing\"/>
    </mc:Choice>
  </mc:AlternateContent>
  <xr:revisionPtr revIDLastSave="0" documentId="13_ncr:1_{9900581F-6746-447A-A4F1-CE217C26A5AE}" xr6:coauthVersionLast="47" xr6:coauthVersionMax="47" xr10:uidLastSave="{00000000-0000-0000-0000-000000000000}"/>
  <bookViews>
    <workbookView xWindow="-110" yWindow="-110" windowWidth="19420" windowHeight="10420" xr2:uid="{1BC06657-2AA0-46CC-83ED-F71249DA9A2C}"/>
  </bookViews>
  <sheets>
    <sheet name="HONI_1595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  <c r="E8" i="1" l="1"/>
  <c r="F8" i="1" s="1"/>
  <c r="I8" i="1" s="1"/>
  <c r="E13" i="1"/>
  <c r="F13" i="1" s="1"/>
  <c r="I13" i="1" s="1"/>
  <c r="E12" i="1"/>
  <c r="F12" i="1" s="1"/>
  <c r="I12" i="1" s="1"/>
  <c r="E14" i="1"/>
  <c r="F14" i="1" s="1"/>
  <c r="I14" i="1" s="1"/>
  <c r="E16" i="1"/>
  <c r="F16" i="1" s="1"/>
  <c r="I16" i="1" s="1"/>
  <c r="E9" i="1"/>
  <c r="F9" i="1" s="1"/>
  <c r="I9" i="1" s="1"/>
  <c r="E18" i="1"/>
  <c r="E15" i="1"/>
  <c r="F15" i="1" s="1"/>
  <c r="I15" i="1" s="1"/>
  <c r="E17" i="1"/>
  <c r="F17" i="1" s="1"/>
  <c r="I17" i="1" s="1"/>
  <c r="E10" i="1"/>
  <c r="F10" i="1" s="1"/>
  <c r="I10" i="1" s="1"/>
  <c r="E11" i="1"/>
  <c r="F11" i="1" s="1"/>
  <c r="I11" i="1" s="1"/>
  <c r="F18" i="1"/>
  <c r="I18" i="1" s="1"/>
  <c r="E7" i="1"/>
  <c r="E19" i="1" l="1"/>
  <c r="F7" i="1"/>
  <c r="I7" i="1" s="1"/>
</calcChain>
</file>

<file path=xl/sharedStrings.xml><?xml version="1.0" encoding="utf-8"?>
<sst xmlns="http://schemas.openxmlformats.org/spreadsheetml/2006/main" count="36" uniqueCount="24">
  <si>
    <t>Derivation of Rate Rider for Disposition of Account 1595 (2019) - Hydro One Distribution Legacy Customers</t>
  </si>
  <si>
    <t>Disposition Period (years)</t>
  </si>
  <si>
    <t>Rate Class</t>
  </si>
  <si>
    <t>Unit</t>
  </si>
  <si>
    <t>Approved DVA Balances in 2019</t>
  </si>
  <si>
    <t>% Share by Rate Class</t>
  </si>
  <si>
    <t>1595 (2019) Balance</t>
  </si>
  <si>
    <t>OEB-approved 2024 Load Forecast</t>
  </si>
  <si>
    <t>Rate Rider ($/kWh or $/kW) - Recovery/Refund over 1 year</t>
  </si>
  <si>
    <t>kWh</t>
  </si>
  <si>
    <t>kW</t>
  </si>
  <si>
    <t>UR</t>
  </si>
  <si>
    <t>R1</t>
  </si>
  <si>
    <t>R2</t>
  </si>
  <si>
    <t>GSe</t>
  </si>
  <si>
    <t>GSd</t>
  </si>
  <si>
    <t>UGe</t>
  </si>
  <si>
    <t>UGd</t>
  </si>
  <si>
    <t>USL</t>
  </si>
  <si>
    <t>ST</t>
  </si>
  <si>
    <t>DGen</t>
  </si>
  <si>
    <t>St Lgt</t>
  </si>
  <si>
    <t>Sen Lgt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</si>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</sst>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6" formatCode="&quot;$&quot;#,##0_);[Red]\(&quot;$&quot;#,##0\)"/>
    <numFmt numFmtId="164" formatCode="&quot;$&quot;#,##0.0000_);[Red]\(&quot;$&quot;#,##0.0000\)"/>
    <numFmt numFmtId="165" formatCode="&quot;$&quot;#,##0.0000_);\(&quot;$&quot;#,##0.0000\)"/>
  </numFmts>
  <fonts count="5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5" fontId="2" fillId="0" borderId="1" xfId="0" applyNumberFormat="1" applyFont="1" applyBorder="1" applyAlignment="1">
      <alignment horizontal="center" vertical="center" wrapText="1"/>
    </xf>
    <xf numFmtId="9" fontId="2" fillId="0" borderId="1" xfId="1" applyFont="1" applyBorder="1" applyAlignment="1">
      <alignment horizontal="center" vertical="center" wrapText="1"/>
    </xf>
    <xf numFmtId="6" fontId="0" fillId="0" borderId="1" xfId="0" applyNumberFormat="1" applyBorder="1" applyAlignment="1">
      <alignment horizontal="center"/>
    </xf>
    <xf numFmtId="3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6" fontId="0" fillId="0" borderId="0" xfId="0" applyNumberFormat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5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0" xfId="0" applyNumberFormat="1"/>
    <xf numFmtId="5" fontId="0" fillId="0" borderId="0" xfId="0" applyNumberFormat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5" fontId="1" fillId="0" borderId="1" xfId="0" applyNumberFormat="1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6" fontId="1" fillId="0" borderId="1" xfId="0" applyNumberFormat="1" applyFont="1" applyBorder="1" applyAlignment="1">
      <alignment horizontal="center"/>
    </xf>
    <xf numFmtId="0" fontId="1" fillId="0" borderId="0" xfId="0" applyFont="1"/>
    <xf numFmtId="6" fontId="1" fillId="0" borderId="0" xfId="0" applyNumberFormat="1" applyFont="1"/>
    <xf numFmtId="9" fontId="0" fillId="0" borderId="0" xfId="1" applyFont="1"/>
    <xf numFmtId="38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wrapText="1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F1B69-6A32-4BC1-891A-4A8AB7D338BF}">
  <dimension ref="B1:K28"/>
  <sheetViews>
    <sheetView tabSelected="1" zoomScaleNormal="100" workbookViewId="0">
      <selection activeCell="L15" sqref="L15"/>
    </sheetView>
  </sheetViews>
  <sheetFormatPr defaultRowHeight="12.6"/>
  <cols>
    <col min="2" max="2" width="23.42578125" customWidth="1"/>
    <col min="3" max="3" width="10.28515625" customWidth="1"/>
    <col min="4" max="4" width="15.42578125" bestFit="1" customWidth="1"/>
    <col min="5" max="5" width="12.42578125" customWidth="1"/>
    <col min="6" max="6" width="14.42578125" bestFit="1" customWidth="1"/>
    <col min="7" max="7" width="13.5703125" bestFit="1" customWidth="1"/>
    <col min="8" max="8" width="9.85546875" bestFit="1" customWidth="1"/>
    <col min="9" max="9" width="16.7109375" customWidth="1"/>
    <col min="10" max="10" width="11.42578125" bestFit="1" customWidth="1"/>
    <col min="11" max="11" width="14" customWidth="1"/>
  </cols>
  <sheetData>
    <row r="1" spans="2:11" ht="15.6">
      <c r="B1" s="31" t="s">
        <v>0</v>
      </c>
      <c r="C1" s="31"/>
      <c r="D1" s="31"/>
      <c r="E1" s="31"/>
      <c r="F1" s="31"/>
      <c r="G1" s="31"/>
      <c r="H1" s="31"/>
      <c r="I1" s="31"/>
    </row>
    <row r="3" spans="2:11" ht="12.95">
      <c r="B3" s="1" t="s">
        <v>1</v>
      </c>
      <c r="C3" s="1">
        <v>1</v>
      </c>
    </row>
    <row r="5" spans="2:11" s="3" customFormat="1" ht="28.5" customHeight="1">
      <c r="B5" s="32" t="s">
        <v>2</v>
      </c>
      <c r="C5" s="32" t="s">
        <v>3</v>
      </c>
      <c r="D5" s="33" t="s">
        <v>4</v>
      </c>
      <c r="E5" s="33" t="s">
        <v>5</v>
      </c>
      <c r="F5" s="28" t="s">
        <v>6</v>
      </c>
      <c r="G5" s="33" t="s">
        <v>7</v>
      </c>
      <c r="H5" s="33"/>
      <c r="I5" s="28" t="s">
        <v>8</v>
      </c>
    </row>
    <row r="6" spans="2:11" s="4" customFormat="1" ht="26.1" customHeight="1">
      <c r="B6" s="32"/>
      <c r="C6" s="32"/>
      <c r="D6" s="33"/>
      <c r="E6" s="33"/>
      <c r="F6" s="29"/>
      <c r="G6" s="2" t="s">
        <v>9</v>
      </c>
      <c r="H6" s="2" t="s">
        <v>10</v>
      </c>
      <c r="I6" s="29"/>
    </row>
    <row r="7" spans="2:11" s="4" customFormat="1" ht="12.95">
      <c r="B7" s="2" t="s">
        <v>11</v>
      </c>
      <c r="C7" s="5" t="s">
        <v>9</v>
      </c>
      <c r="D7" s="6">
        <v>-3507934.3263948308</v>
      </c>
      <c r="E7" s="7">
        <f>D7/$D$19</f>
        <v>6.4360727349664054E-2</v>
      </c>
      <c r="F7" s="8">
        <f t="shared" ref="F7:F12" si="0">F$19*E7</f>
        <v>416425.43279196549</v>
      </c>
      <c r="G7" s="9">
        <v>2053423494.4129043</v>
      </c>
      <c r="H7" s="9"/>
      <c r="I7" s="10">
        <f>ROUND(F7/G7/$C$3,4)</f>
        <v>2.0000000000000001E-4</v>
      </c>
      <c r="K7" s="11"/>
    </row>
    <row r="8" spans="2:11" s="4" customFormat="1" ht="12.95">
      <c r="B8" s="2" t="s">
        <v>12</v>
      </c>
      <c r="C8" s="5" t="s">
        <v>9</v>
      </c>
      <c r="D8" s="6">
        <v>-8052971.8611276187</v>
      </c>
      <c r="E8" s="7">
        <f t="shared" ref="E8:E12" si="1">D8/$D$19</f>
        <v>0.14774938128366069</v>
      </c>
      <c r="F8" s="8">
        <f t="shared" si="0"/>
        <v>955964.95843695092</v>
      </c>
      <c r="G8" s="9">
        <v>5142207973.1399574</v>
      </c>
      <c r="H8" s="9"/>
      <c r="I8" s="10">
        <f>ROUND(F8/G8/$C$3,4)</f>
        <v>2.0000000000000001E-4</v>
      </c>
      <c r="K8" s="11"/>
    </row>
    <row r="9" spans="2:11" s="4" customFormat="1" ht="12.95">
      <c r="B9" s="2" t="s">
        <v>13</v>
      </c>
      <c r="C9" s="5" t="s">
        <v>9</v>
      </c>
      <c r="D9" s="6">
        <v>-9013935.5112929977</v>
      </c>
      <c r="E9" s="7">
        <f t="shared" si="1"/>
        <v>0.16538036115003538</v>
      </c>
      <c r="F9" s="8">
        <f t="shared" si="0"/>
        <v>1070040.5558352428</v>
      </c>
      <c r="G9" s="9">
        <v>4843330054.2298908</v>
      </c>
      <c r="H9" s="9"/>
      <c r="I9" s="10">
        <f>ROUND(F9/G9/$C$3,4)</f>
        <v>2.0000000000000001E-4</v>
      </c>
      <c r="K9" s="11"/>
    </row>
    <row r="10" spans="2:11" s="4" customFormat="1" ht="12.95">
      <c r="B10" s="2" t="s">
        <v>14</v>
      </c>
      <c r="C10" s="5" t="s">
        <v>9</v>
      </c>
      <c r="D10" s="6">
        <v>-7378113.9114417043</v>
      </c>
      <c r="E10" s="7">
        <f t="shared" si="1"/>
        <v>0.13536763622855111</v>
      </c>
      <c r="F10" s="8">
        <f t="shared" si="0"/>
        <v>875852.85039190878</v>
      </c>
      <c r="G10" s="9">
        <v>1990332864.5995069</v>
      </c>
      <c r="H10" s="9"/>
      <c r="I10" s="10">
        <f>ROUND(F10/G10/$C$3,4)</f>
        <v>4.0000000000000002E-4</v>
      </c>
      <c r="K10" s="11"/>
    </row>
    <row r="11" spans="2:11" s="4" customFormat="1" ht="12.95">
      <c r="B11" s="2" t="s">
        <v>15</v>
      </c>
      <c r="C11" s="5" t="s">
        <v>10</v>
      </c>
      <c r="D11" s="6">
        <v>-23043942.342252593</v>
      </c>
      <c r="E11" s="7">
        <f t="shared" si="1"/>
        <v>0.42279152120710678</v>
      </c>
      <c r="F11" s="8">
        <f t="shared" si="0"/>
        <v>2735536.8630768261</v>
      </c>
      <c r="G11" s="9"/>
      <c r="H11" s="9">
        <v>7028358.3678641832</v>
      </c>
      <c r="I11" s="10">
        <f>ROUND(F11/H11/$C$3,4)</f>
        <v>0.38919999999999999</v>
      </c>
      <c r="K11" s="11"/>
    </row>
    <row r="12" spans="2:11" s="4" customFormat="1" ht="12.95">
      <c r="B12" s="2" t="s">
        <v>16</v>
      </c>
      <c r="C12" s="5" t="s">
        <v>9</v>
      </c>
      <c r="D12" s="6">
        <v>-2072320.0372636938</v>
      </c>
      <c r="E12" s="7">
        <f t="shared" si="1"/>
        <v>3.8021243412685909E-2</v>
      </c>
      <c r="F12" s="8">
        <f t="shared" si="0"/>
        <v>246004.25438633646</v>
      </c>
      <c r="G12" s="9">
        <v>549270887.30052352</v>
      </c>
      <c r="H12" s="9"/>
      <c r="I12" s="10">
        <f>ROUND(F12/G12/$C$3,4)</f>
        <v>4.0000000000000002E-4</v>
      </c>
      <c r="K12" s="11"/>
    </row>
    <row r="13" spans="2:11" ht="12.95">
      <c r="B13" s="12" t="s">
        <v>17</v>
      </c>
      <c r="C13" s="13" t="s">
        <v>10</v>
      </c>
      <c r="D13" s="6">
        <v>-6648104.5449097147</v>
      </c>
      <c r="E13" s="7">
        <f>D13/$D$19</f>
        <v>0.12197401781085608</v>
      </c>
      <c r="F13" s="8">
        <f>F$19*E13</f>
        <v>789193.74046703929</v>
      </c>
      <c r="G13" s="9"/>
      <c r="H13" s="9">
        <v>2312123.6644885824</v>
      </c>
      <c r="I13" s="10">
        <f>ROUND(F13/H13/$C$3,4)</f>
        <v>0.34129999999999999</v>
      </c>
      <c r="K13" s="11"/>
    </row>
    <row r="14" spans="2:11" ht="12.95">
      <c r="B14" s="12" t="s">
        <v>18</v>
      </c>
      <c r="C14" s="5" t="s">
        <v>9</v>
      </c>
      <c r="D14" s="6">
        <v>-54260.623447133737</v>
      </c>
      <c r="E14" s="7">
        <f t="shared" ref="E14:E18" si="2">D14/$D$19</f>
        <v>9.9552980944566782E-4</v>
      </c>
      <c r="F14" s="14">
        <f t="shared" ref="F14:F18" si="3">F$19*E14</f>
        <v>6441.2561639249261</v>
      </c>
      <c r="G14" s="9">
        <v>33040650.216483336</v>
      </c>
      <c r="H14" s="9"/>
      <c r="I14" s="10">
        <f>ROUND(F14/G14/$C$3,4)</f>
        <v>2.0000000000000001E-4</v>
      </c>
      <c r="K14" s="11"/>
    </row>
    <row r="15" spans="2:11" ht="12.95">
      <c r="B15" s="12" t="s">
        <v>19</v>
      </c>
      <c r="C15" s="13" t="s">
        <v>10</v>
      </c>
      <c r="D15" s="6">
        <v>6298077.8221351225</v>
      </c>
      <c r="E15" s="7">
        <f t="shared" si="2"/>
        <v>-0.11555201204521669</v>
      </c>
      <c r="F15" s="14">
        <f t="shared" si="3"/>
        <v>-747642.21299874631</v>
      </c>
      <c r="G15" s="9"/>
      <c r="H15" s="9">
        <v>31012798.555618569</v>
      </c>
      <c r="I15" s="15">
        <f>ROUND(F15/H15/$C$3,4)</f>
        <v>-2.41E-2</v>
      </c>
      <c r="J15" s="16"/>
      <c r="K15" s="17"/>
    </row>
    <row r="16" spans="2:11" ht="12.95">
      <c r="B16" s="12" t="s">
        <v>20</v>
      </c>
      <c r="C16" s="13" t="s">
        <v>10</v>
      </c>
      <c r="D16" s="6">
        <v>-319618.12400043209</v>
      </c>
      <c r="E16" s="7">
        <f t="shared" si="2"/>
        <v>5.8640935150983779E-3</v>
      </c>
      <c r="F16" s="14">
        <f t="shared" si="3"/>
        <v>37941.735286652984</v>
      </c>
      <c r="G16" s="9"/>
      <c r="H16" s="9">
        <v>217567.48556277191</v>
      </c>
      <c r="I16" s="10">
        <f>ROUND(F16/H16/$C$3,4)</f>
        <v>0.1744</v>
      </c>
      <c r="K16" s="11"/>
    </row>
    <row r="17" spans="2:11" ht="12.95">
      <c r="B17" s="12" t="s">
        <v>21</v>
      </c>
      <c r="C17" s="5" t="s">
        <v>9</v>
      </c>
      <c r="D17" s="6">
        <v>-679759.9501482026</v>
      </c>
      <c r="E17" s="7">
        <f t="shared" si="2"/>
        <v>1.2471682974655977E-2</v>
      </c>
      <c r="F17" s="14">
        <f t="shared" si="3"/>
        <v>80694.022492155869</v>
      </c>
      <c r="G17" s="9">
        <v>83342660.668320924</v>
      </c>
      <c r="H17" s="9"/>
      <c r="I17" s="10">
        <f>ROUND(F17/G17/$C$3,4)</f>
        <v>1E-3</v>
      </c>
      <c r="K17" s="11"/>
    </row>
    <row r="18" spans="2:11" ht="12.95">
      <c r="B18" s="12" t="s">
        <v>22</v>
      </c>
      <c r="C18" s="5" t="s">
        <v>9</v>
      </c>
      <c r="D18" s="6">
        <v>-31384.500575232934</v>
      </c>
      <c r="E18" s="7">
        <f t="shared" si="2"/>
        <v>5.7581730345672129E-4</v>
      </c>
      <c r="F18" s="14">
        <f t="shared" si="3"/>
        <v>3725.6410807532507</v>
      </c>
      <c r="G18" s="9">
        <v>11173101.883949291</v>
      </c>
      <c r="H18" s="9"/>
      <c r="I18" s="10">
        <f>ROUND(F18/G18/$C$3,4)</f>
        <v>2.9999999999999997E-4</v>
      </c>
      <c r="K18" s="11"/>
    </row>
    <row r="19" spans="2:11" s="23" customFormat="1" ht="12.95">
      <c r="B19" s="18" t="s">
        <v>23</v>
      </c>
      <c r="C19" s="19"/>
      <c r="D19" s="20">
        <f>SUM(D7:D18)</f>
        <v>-54504267.91071903</v>
      </c>
      <c r="E19" s="21">
        <f>SUM(E7:E18)</f>
        <v>1.0000000000000002</v>
      </c>
      <c r="F19" s="20">
        <v>6470179.0974110104</v>
      </c>
      <c r="G19" s="22"/>
      <c r="H19" s="22"/>
      <c r="I19" s="19"/>
      <c r="K19" s="24"/>
    </row>
    <row r="20" spans="2:11" ht="26.1" customHeight="1">
      <c r="B20" s="30"/>
      <c r="C20" s="30"/>
      <c r="D20" s="30"/>
      <c r="E20" s="30"/>
      <c r="F20" s="30"/>
      <c r="G20" s="30"/>
      <c r="H20" s="30"/>
      <c r="I20" s="30"/>
      <c r="K20" s="11"/>
    </row>
    <row r="21" spans="2:11">
      <c r="F21" s="25"/>
      <c r="I21" s="11"/>
      <c r="K21" s="11"/>
    </row>
    <row r="22" spans="2:11">
      <c r="I22" s="11"/>
      <c r="K22" s="11"/>
    </row>
    <row r="23" spans="2:11">
      <c r="G23" s="26"/>
      <c r="H23" s="26"/>
      <c r="I23" s="11"/>
      <c r="K23" s="11"/>
    </row>
    <row r="24" spans="2:11">
      <c r="G24" s="26"/>
      <c r="H24" s="26"/>
      <c r="I24" s="11"/>
      <c r="K24" s="11"/>
    </row>
    <row r="25" spans="2:11">
      <c r="D25" s="27"/>
      <c r="E25" s="27"/>
      <c r="G25" s="26"/>
      <c r="H25" s="26"/>
      <c r="I25" s="11"/>
      <c r="K25" s="11"/>
    </row>
    <row r="26" spans="2:11">
      <c r="G26" s="26"/>
      <c r="H26" s="26"/>
    </row>
    <row r="27" spans="2:11">
      <c r="G27" s="26"/>
      <c r="H27" s="26"/>
    </row>
    <row r="28" spans="2:11">
      <c r="G28" s="26"/>
      <c r="H28" s="26"/>
    </row>
  </sheetData>
  <mergeCells count="9">
    <mergeCell ref="I5:I6"/>
    <mergeCell ref="B20:I20"/>
    <mergeCell ref="B1:I1"/>
    <mergeCell ref="B5:B6"/>
    <mergeCell ref="C5:C6"/>
    <mergeCell ref="D5:D6"/>
    <mergeCell ref="E5:E6"/>
    <mergeCell ref="F5:F6"/>
    <mergeCell ref="G5:H5"/>
  </mergeCells>
  <pageMargins left="0.7" right="0.7" top="0.75" bottom="0.75" header="0.3" footer="0.3"/>
  <pageSetup orientation="portrait" horizontalDpi="90" verticalDpi="90" r:id="rId1"/>
  <ignoredErrors>
    <ignoredError sqref="I11:I14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A xmlns="7e651a3a-8d05-4ee0-9344-b668032e30e0">
      <UserInfo>
        <DisplayName/>
        <AccountId xsi:nil="true"/>
        <AccountType/>
      </UserInfo>
    </RA>
    <RAContact xmlns="7e651a3a-8d05-4ee0-9344-b668032e30e0">ANDREY Elise</RAContact>
    <Allmapsinthefolder xmlns="7e651a3a-8d05-4ee0-9344-b668032e30e0">false</Allmapsinthefolder>
    <RRA xmlns="7e651a3a-8d05-4ee0-9344-b668032e30e0" xsi:nil="true"/>
    <Issue xmlns="7e651a3a-8d05-4ee0-9344-b668032e30e0" xsi:nil="true"/>
    <DraftReady xmlns="7e651a3a-8d05-4ee0-9344-b668032e30e0" xsi:nil="true"/>
    <DocumentType xmlns="7e651a3a-8d05-4ee0-9344-b668032e30e0">Working Document</DocumentType>
    <Confidential xmlns="7e651a3a-8d05-4ee0-9344-b668032e30e0">false</Confidential>
    <RAApproved xmlns="7e651a3a-8d05-4ee0-9344-b668032e30e0">false</RAApproved>
    <AcceptedService_x002d_Legal xmlns="7e651a3a-8d05-4ee0-9344-b668032e30e0">true</AcceptedService_x002d_Legal>
    <IssueNo_x002e_ xmlns="7e651a3a-8d05-4ee0-9344-b668032e30e0" xsi:nil="true"/>
    <Author0 xmlns="7e651a3a-8d05-4ee0-9344-b668032e30e0">
      <UserInfo>
        <DisplayName/>
        <AccountId xsi:nil="true"/>
        <AccountType/>
      </UserInfo>
    </Author0>
    <ReadyforPrinting xmlns="7e651a3a-8d05-4ee0-9344-b668032e30e0">false</ReadyforPrinting>
    <RADirectorApproved xmlns="7e651a3a-8d05-4ee0-9344-b668032e30e0">false</RADirectorApproved>
    <CaseNumber_x002f_DocketNumber xmlns="7e651a3a-8d05-4ee0-9344-b668032e30e0">EB-2023-0030</CaseNumber_x002f_DocketNumber>
    <Formatted xmlns="7e651a3a-8d05-4ee0-9344-b668032e30e0">false</Formatted>
    <PRINTED xmlns="7e651a3a-8d05-4ee0-9344-b668032e30e0">false</PRINTED>
    <Legal_x0020_Review xmlns="7e651a3a-8d05-4ee0-9344-b668032e30e0">true</Legal_x0020_Review>
    <PDF xmlns="7e651a3a-8d05-4ee0-9344-b668032e30e0">false</PDF>
    <MegafileReady xmlns="7e651a3a-8d05-4ee0-9344-b668032e30e0">false</MegafileReady>
    <TaxCatchAll xmlns="1f5e108a-442b-424d-88d6-fdac133e65d6" xsi:nil="true"/>
    <IssueDate xmlns="7e651a3a-8d05-4ee0-9344-b668032e30e0">2024-05-24T04:00:00+00:00</IssueDate>
    <Applicant xmlns="7e651a3a-8d05-4ee0-9344-b668032e30e0">Hydro One Networks Inc. - HONI</Applicant>
    <Strategic xmlns="7e651a3a-8d05-4ee0-9344-b668032e30e0">false</Strategic>
    <Witness xmlns="7e651a3a-8d05-4ee0-9344-b668032e30e0">
      <UserInfo>
        <DisplayName/>
        <AccountId xsi:nil="true"/>
        <AccountType/>
      </UserInfo>
    </Witness>
    <Docket xmlns="7e651a3a-8d05-4ee0-9344-b668032e30e0" xsi:nil="true"/>
    <Applicant0 xmlns="7e651a3a-8d05-4ee0-9344-b668032e30e0">
      <Value>Hydro One Networks Inc. - HONI</Value>
    </Applicant0>
    <lcf76f155ced4ddcb4097134ff3c332f xmlns="7e651a3a-8d05-4ee0-9344-b668032e30e0">
      <Terms xmlns="http://schemas.microsoft.com/office/infopath/2007/PartnerControls"/>
    </lcf76f155ced4ddcb4097134ff3c332f>
    <TitleofExhibit xmlns="7e651a3a-8d05-4ee0-9344-b668032e30e0" xsi:nil="true"/>
    <TypeofDocument xmlns="7e651a3a-8d05-4ee0-9344-b668032e30e0" xsi:nil="true"/>
    <Witness_x0020_Approved xmlns="7e651a3a-8d05-4ee0-9344-b668032e30e0">false</Witness_x0020_Approved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52" ma:contentTypeDescription="Create a new document." ma:contentTypeScope="" ma:versionID="21f817de8611fe90a5ec6c0954d4c6a1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eda015f3eaefcf63f3b81acff0159e7a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RAApproved" minOccurs="0"/>
                <xsd:element ref="ns2:Strategic" minOccurs="0"/>
                <xsd:element ref="ns2:Legal_x0020_Review" minOccurs="0"/>
                <xsd:element ref="ns2:Formatted" minOccurs="0"/>
                <xsd:element ref="ns2:PDF" minOccurs="0"/>
                <xsd:element ref="ns2:Confidential" minOccurs="0"/>
                <xsd:element ref="ns2:RADirectorApproved" minOccurs="0"/>
                <xsd:element ref="ns2:Witness" minOccurs="0"/>
                <xsd:element ref="ns2:Witness_x0020_Approved" minOccurs="0"/>
                <xsd:element ref="ns2:RRA" minOccurs="0"/>
                <xsd:element ref="ns2:Allmapsinthefolder" minOccurs="0"/>
                <xsd:element ref="ns2:MegafileReady" minOccurs="0"/>
                <xsd:element ref="ns2:ReadyforPrinting" minOccurs="0"/>
                <xsd:element ref="ns2:PRINTED" minOccurs="0"/>
                <xsd:element ref="ns2:AcceptedService_x002d_Legal" minOccurs="0"/>
                <xsd:element ref="ns2:Issue" minOccurs="0"/>
                <xsd:element ref="ns2:IssueNo_x002e_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LengthInSeconds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RA" ma:index="3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4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Ready"/>
        </xsd:restriction>
      </xsd:simpleType>
    </xsd:element>
    <xsd:element name="TitleofExhibit" ma:index="5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6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7" nillable="true" ma:displayName="Case Number/Docket Number" ma:format="Dropdown" ma:internalName="CaseNumber_x002f_DocketNumber">
      <xsd:simpleType>
        <xsd:restriction base="dms:Note"/>
      </xsd:simpleType>
    </xsd:element>
    <xsd:element name="RAContact" ma:index="8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RICHARDSON Joanne"/>
              <xsd:enumeration value="SMITH Jeffrey"/>
              <xsd:enumeration value="RUCH Kaleb"/>
              <xsd:enumeration value="AKSELRUD Uri"/>
              <xsd:enumeration value="ZBARCEA Alex"/>
              <xsd:enumeration value="ANDREY Elise"/>
              <xsd:enumeration value="SAVULAK Jason"/>
            </xsd:restriction>
          </xsd:simpleType>
        </xsd:union>
      </xsd:simpleType>
    </xsd:element>
    <xsd:element name="Applicant" ma:index="9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Canadian Energy Regulator - CER"/>
              <xsd:enumeration value="Algoma Power Inc. - API"/>
              <xsd:enumeration value="Anwaatin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 Vehicle Society - EVS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vironmental Defence - ED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mall Business Utility Alliance - SBUA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aynikaneyap Power LP - WPLP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  <xsd:enumeration value="UCT, Inc. - NextBridge"/>
              <xsd:enumeration value="Milton Hydro Distribution Inc."/>
              <xsd:enumeration value="Entegrus Powerlines Inc."/>
              <xsd:enumeration value="Formet Industries"/>
              <xsd:enumeration value="Coalition of Concerned Manufacturers and Businesses of Canada (CCMBC)"/>
              <xsd:enumeration value="InnPower Corporation"/>
              <xsd:enumeration value="Perimeter Forest Limited Partnership"/>
              <xsd:enumeration value="Elexicon Energy Inc."/>
              <xsd:enumeration value="Bell Canada"/>
              <xsd:enumeration value="Gwayakocchigewin Limited Partnership"/>
              <xsd:enumeration value="Neighbours On the Line - NOTL"/>
              <xsd:enumeration value="Batchewana First Nation"/>
              <xsd:enumeration value="Northwestern Ontario Metis Community"/>
              <xsd:enumeration value="Lac des Mille Lacs First Nation"/>
              <xsd:enumeration value="Métis Nation of Ontario - MNO"/>
              <xsd:enumeration value="Alectra Utilities Corportation"/>
              <xsd:enumeration value="PUC Transmission LP"/>
              <xsd:enumeration value="Essar Power Canada Limited (EPC)"/>
              <xsd:enumeration value="Gwayakocchigewin Limited Partnership"/>
              <xsd:enumeration value="Glencore Canada Corporation"/>
              <xsd:enumeration value="Ontario Energy Association - OEA"/>
            </xsd:restriction>
          </xsd:simpleType>
        </xsd:union>
      </xsd:simpleType>
    </xsd:element>
    <xsd:element name="Applicant0" ma:index="10" nillable="true" ma:displayName="Applicant" ma:default="Hydro One Networks Inc. - HONI" ma:format="Dropdown" ma:internalName="Applicant0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 Inc. - HONI"/>
                        <xsd:enumeration value="Ontario Energy Board - OEB"/>
                        <xsd:enumeration value="B2M Limited Partnership"/>
                        <xsd:enumeration value="Canadian Niagara Power Inc."/>
                        <xsd:enumeration value="Enersource"/>
                        <xsd:enumeration value="Entegrus Powerlines Inc."/>
                        <xsd:enumeration value="Great Lakes Power"/>
                        <xsd:enumeration value="Hydro One Brampton"/>
                        <xsd:enumeration value="Hydro One Remote Communities - HORCI"/>
                        <xsd:enumeration value="Hydro One Sault Ste Marie Inc."/>
                        <xsd:enumeration value="Hydro Ottawa"/>
                        <xsd:enumeration value="Independent Electricity System Operator"/>
                        <xsd:enumeration value="Niagara Peninsula Energy Inc. - NPEI"/>
                        <xsd:enumeration value="Niagara Reinforcement Limited Partnership"/>
                        <xsd:enumeration value="Ontario Power Authority - OPG"/>
                        <xsd:enumeration value="Powerstream"/>
                        <xsd:enumeration value="Toronto Hydro Electric System"/>
                        <xsd:enumeration value="UCT, Inc. - NextBridge"/>
                        <xsd:enumeration value="Veridian Connections"/>
                        <xsd:enumeration value="Wataynikaneyap Power LP - WPLP"/>
                        <xsd:enumeration value="Waterloo North Hydro Inc."/>
                        <xsd:enumeration value="Milton Hydro Distribution Inc."/>
                        <xsd:enumeration value="Alectra Utilities Corporation"/>
                        <xsd:enumeration value="Chapleau Public Utilities Corporation - CPUC"/>
                        <xsd:enumeration value="InnPower Corporation"/>
                        <xsd:enumeration value="Westario Power Inc."/>
                        <xsd:enumeration value="PUC Transmission LP"/>
                        <xsd:enumeration value="Essex Powerlines Corporation - EPC"/>
                        <xsd:enumeration value="Elexicon Energy Inc."/>
                        <xsd:enumeration value="Choice 30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IssueDate" ma:index="11" nillable="true" ma:displayName="Issue Date" ma:format="DateOnly" ma:internalName="IssueDate">
      <xsd:simpleType>
        <xsd:restriction base="dms:DateTime"/>
      </xsd:simpleType>
    </xsd:element>
    <xsd:element name="DocumentType" ma:index="12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Amended Licence"/>
          <xsd:enumeration value="Argument-in-Chief"/>
          <xsd:enumeration value="Bi-annual Report"/>
          <xsd:enumeration value="Codes and Guidelines"/>
          <xsd:enumeration value="Comment Letter or Email"/>
          <xsd:enumeration value="Conditions of Service - CoS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Declaration and Undertaking"/>
          <xsd:enumeration value="Distribution System Plan"/>
          <xsd:enumeration value="Draft Rate Order"/>
          <xsd:enumeration value="Exhibit List"/>
          <xsd:enumeration value="Final Argument"/>
          <xsd:enumeration value="Final Rate Order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Notice of Amendments"/>
          <xsd:enumeration value="Notice of Hearing on Cost Awards"/>
          <xsd:enumeration value="Notice of Proposal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Reply Submission"/>
          <xsd:enumeration value="Report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  <xsd:enumeration value="OEB Intervention form"/>
          <xsd:enumeration value="ARC Letter of Representation"/>
          <xsd:enumeration value="Tracker"/>
          <xsd:enumeration value="Online Ad"/>
          <xsd:enumeration value="Estimate"/>
          <xsd:enumeration value="Draft Settlement Proposal"/>
        </xsd:restriction>
      </xsd:simpleType>
    </xsd:element>
    <xsd:element name="Docket" ma:index="13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14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Approved" ma:index="15" nillable="true" ma:displayName="RA Approved" ma:default="0" ma:format="Dropdown" ma:internalName="RAApproved">
      <xsd:simpleType>
        <xsd:restriction base="dms:Boolean"/>
      </xsd:simpleType>
    </xsd:element>
    <xsd:element name="Strategic" ma:index="16" nillable="true" ma:displayName="Strategic" ma:default="0" ma:format="Dropdown" ma:internalName="Strategic">
      <xsd:simpleType>
        <xsd:restriction base="dms:Boolean"/>
      </xsd:simpleType>
    </xsd:element>
    <xsd:element name="Legal_x0020_Review" ma:index="17" nillable="true" ma:displayName="Legal Review" ma:default="1" ma:internalName="Legal_x0020_Review">
      <xsd:simpleType>
        <xsd:restriction base="dms:Boolean"/>
      </xsd:simpleType>
    </xsd:element>
    <xsd:element name="Formatted" ma:index="18" nillable="true" ma:displayName="Formatted" ma:default="0" ma:format="Dropdown" ma:internalName="Formatted">
      <xsd:simpleType>
        <xsd:restriction base="dms:Boolean"/>
      </xsd:simpleType>
    </xsd:element>
    <xsd:element name="PDF" ma:index="19" nillable="true" ma:displayName="PDF" ma:default="0" ma:format="Dropdown" ma:internalName="PDF">
      <xsd:simpleType>
        <xsd:restriction base="dms:Boolean"/>
      </xsd:simpleType>
    </xsd:element>
    <xsd:element name="Confidential" ma:index="20" nillable="true" ma:displayName="Confidential" ma:default="0" ma:format="Dropdown" ma:internalName="Confidential">
      <xsd:simpleType>
        <xsd:restriction base="dms:Boolean"/>
      </xsd:simpleType>
    </xsd:element>
    <xsd:element name="RADirectorApproved" ma:index="21" nillable="true" ma:displayName="RA Director Approved" ma:default="0" ma:format="Dropdown" ma:internalName="RADirectorApproved">
      <xsd:simpleType>
        <xsd:restriction base="dms:Boolean"/>
      </xsd:simpleType>
    </xsd:element>
    <xsd:element name="Witness" ma:index="22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_x0020_Approved" ma:index="23" nillable="true" ma:displayName="Witness Approved" ma:default="0" ma:description="Has Witness provided their approval or signoff?" ma:internalName="Witness_x0020_Approved">
      <xsd:simpleType>
        <xsd:restriction base="dms:Boolean"/>
      </xsd:simpleType>
    </xsd:element>
    <xsd:element name="RRA" ma:index="24" nillable="true" ma:displayName="RRA" ma:format="Dropdown" ma:internalName="RRA">
      <xsd:simpleType>
        <xsd:restriction base="dms:Choice">
          <xsd:enumeration value="Julie"/>
          <xsd:enumeration value="Cassie"/>
          <xsd:enumeration value="Carla"/>
        </xsd:restriction>
      </xsd:simpleType>
    </xsd:element>
    <xsd:element name="Allmapsinthefolder" ma:index="25" nillable="true" ma:displayName="All maps in the folder" ma:default="0" ma:format="Dropdown" ma:internalName="Allmapsinthefolder">
      <xsd:simpleType>
        <xsd:restriction base="dms:Boolean"/>
      </xsd:simpleType>
    </xsd:element>
    <xsd:element name="MegafileReady" ma:index="26" nillable="true" ma:displayName="Megafile Ready" ma:default="0" ma:format="Dropdown" ma:internalName="MegafileReady">
      <xsd:simpleType>
        <xsd:restriction base="dms:Boolean"/>
      </xsd:simpleType>
    </xsd:element>
    <xsd:element name="ReadyforPrinting" ma:index="27" nillable="true" ma:displayName="Ready for Printing" ma:default="0" ma:format="Dropdown" ma:internalName="ReadyforPrinting">
      <xsd:simpleType>
        <xsd:restriction base="dms:Boolean"/>
      </xsd:simpleType>
    </xsd:element>
    <xsd:element name="PRINTED" ma:index="28" nillable="true" ma:displayName="PRINTED" ma:default="0" ma:format="Dropdown" ma:internalName="PRINTED">
      <xsd:simpleType>
        <xsd:restriction base="dms:Boolean"/>
      </xsd:simpleType>
    </xsd:element>
    <xsd:element name="AcceptedService_x002d_Legal" ma:index="29" nillable="true" ma:displayName="Accepted Service - Legal" ma:default="1" ma:format="Dropdown" ma:internalName="AcceptedService_x002d_Legal">
      <xsd:simpleType>
        <xsd:restriction base="dms:Boolean"/>
      </xsd:simpleType>
    </xsd:element>
    <xsd:element name="Issue" ma:index="30" nillable="true" ma:displayName="Issue" ma:format="Dropdown" ma:internalName="Issue">
      <xsd:simpleType>
        <xsd:restriction base="dms:Text">
          <xsd:maxLength value="255"/>
        </xsd:restriction>
      </xsd:simpleType>
    </xsd:element>
    <xsd:element name="IssueNo_x002e_" ma:index="31" nillable="true" ma:displayName="Issue No." ma:format="Dropdown" ma:internalName="IssueNo_x002e_">
      <xsd:simpleType>
        <xsd:restriction base="dms:Choice">
          <xsd:enumeration value="Issue 4"/>
          <xsd:enumeration value="Issue 5 and 6"/>
        </xsd:restriction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LengthInSeconds" ma:index="3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Metadata" ma:index="4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4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4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51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32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F7C208-7B0D-4CEA-8088-DCC285D3147A}"/>
</file>

<file path=customXml/itemProps2.xml><?xml version="1.0" encoding="utf-8"?>
<ds:datastoreItem xmlns:ds="http://schemas.openxmlformats.org/officeDocument/2006/customXml" ds:itemID="{2528AC61-DA7F-4228-8C0C-F58330DEADC0}"/>
</file>

<file path=customXml/itemProps3.xml><?xml version="1.0" encoding="utf-8"?>
<ds:datastoreItem xmlns:ds="http://schemas.openxmlformats.org/officeDocument/2006/customXml" ds:itemID="{C730AA2F-1716-4619-8596-2BB158C868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Hydro One Inc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SHETH Nikita</dc:creator>
  <cp:keywords/>
  <dc:description/>
  <cp:lastModifiedBy>BUT Judy</cp:lastModifiedBy>
  <cp:revision/>
  <dcterms:created xsi:type="dcterms:W3CDTF">2024-04-19T15:00:54Z</dcterms:created>
  <dcterms:modified xsi:type="dcterms:W3CDTF">2024-05-24T19:09:53Z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0x01010062A9886C0063524695E58E529275A6AB</vt:lpwstr>
  </property>
  <property fmtid="{D5CDD505-2E9C-101B-9397-08002B2CF9AE}" pid="4" name="MediaServiceImageTags">
    <vt:lpwstr/>
  </property>
</Properties>
</file>