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ydroone.sharepoint.com/sites/RA/Proceedings Library/2023/EB-2023-0030 - HONI Dx Rates 2024 Annual Update/Working Folder/Settlement Conference/Models for Filing/"/>
    </mc:Choice>
  </mc:AlternateContent>
  <xr:revisionPtr revIDLastSave="5" documentId="13_ncr:1_{0915C30B-1D77-403C-9E3B-1EE16CA32E53}" xr6:coauthVersionLast="47" xr6:coauthVersionMax="47" xr10:uidLastSave="{825DFAD5-427E-49B2-9B29-94903963D818}"/>
  <bookViews>
    <workbookView xWindow="-110" yWindow="-110" windowWidth="19420" windowHeight="10420" xr2:uid="{24A66E75-D0F8-4EE4-9ED3-053043390B5A}"/>
  </bookViews>
  <sheets>
    <sheet name="2a. Continuity Schedule " sheetId="1" r:id="rId1"/>
    <sheet name="3. Appendix A"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#REF!</definedName>
    <definedName name="_________N6">#REF!</definedName>
    <definedName name="_________SUM1">#N/A</definedName>
    <definedName name="_________SUM2">#REF!</definedName>
    <definedName name="_________SUM3">#REF!</definedName>
    <definedName name="________N4">#REF!</definedName>
    <definedName name="________N6">#REF!</definedName>
    <definedName name="________SUM1">#N/A</definedName>
    <definedName name="________SUM2">#REF!</definedName>
    <definedName name="________SUM3">#REF!</definedName>
    <definedName name="_______N4">#REF!</definedName>
    <definedName name="_______N6">#REF!</definedName>
    <definedName name="_______SUM1">#N/A</definedName>
    <definedName name="_______SUM2">#REF!</definedName>
    <definedName name="_______SUM3">#REF!</definedName>
    <definedName name="______N4">#REF!</definedName>
    <definedName name="______N6">#REF!</definedName>
    <definedName name="______PT1">'[1]Pivot_AP vs Other Jrls'!$1:$1048576</definedName>
    <definedName name="______SUM1">#N/A</definedName>
    <definedName name="______SUM2">#REF!</definedName>
    <definedName name="______SUM3">#REF!</definedName>
    <definedName name="_____N4">#REF!</definedName>
    <definedName name="_____N6">#REF!</definedName>
    <definedName name="_____PT1">'[1]Pivot_AP vs Other Jrls'!$1:$1048576</definedName>
    <definedName name="_____SUM1">#N/A</definedName>
    <definedName name="_____SUM2">#REF!</definedName>
    <definedName name="_____SUM3">#REF!</definedName>
    <definedName name="____N4">#REF!</definedName>
    <definedName name="____N6">#REF!</definedName>
    <definedName name="____PT1">'[1]Pivot_AP vs Other Jrls'!$1:$1048576</definedName>
    <definedName name="____SUM1">#N/A</definedName>
    <definedName name="____SUM2">#REF!</definedName>
    <definedName name="____SUM3">[2]OPEB!$A$1:$G$45</definedName>
    <definedName name="___N4">#REF!</definedName>
    <definedName name="___N6">#REF!</definedName>
    <definedName name="___PT1">'[1]Pivot_AP vs Other Jrls'!$1:$1048576</definedName>
    <definedName name="___SUM1">#N/A</definedName>
    <definedName name="___SUM2">#REF!</definedName>
    <definedName name="___SUM3">[2]OPEB!$A$1:$G$45</definedName>
    <definedName name="__123Graph_A" hidden="1">'[3]DISTCO_Trial Balance'!$B$98:$B$101</definedName>
    <definedName name="__123Graph_C" hidden="1">'[3]DISTCO_Trial Balance'!$C$98:$C$101</definedName>
    <definedName name="__123Graph_D" hidden="1">'[3]DISTCO_Trial Balance'!$BZ$98:$BZ$101</definedName>
    <definedName name="__FDS_HYPERLINK_TOGGLE_STATE__">"ON"</definedName>
    <definedName name="__N4">'[4]Revenue Forecast_Chg'!#REF!</definedName>
    <definedName name="__N6">'[4]Revenue Forecast_Old'!#REF!</definedName>
    <definedName name="__PT1">'[1]Pivot_AP vs Other Jrls'!$1:$1048576</definedName>
    <definedName name="__SUM1">#N/A</definedName>
    <definedName name="__SUM2">#REF!</definedName>
    <definedName name="__SUM3">[5]OPEB!$A$1:$G$45</definedName>
    <definedName name="_1_PMO">#REF!</definedName>
    <definedName name="_10_Head_end_Systems">#REF!</definedName>
    <definedName name="_11_Integration">#REF!</definedName>
    <definedName name="_12_Billing___Customer_Care">#REF!</definedName>
    <definedName name="_1SkillT">#REF!</definedName>
    <definedName name="_1st__250_KWH">'[6]97PVModel'!$B$28:$N$30</definedName>
    <definedName name="_2_Meter_Installation___Field_Services">#REF!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'[7]Home Page'!$H$15</definedName>
    <definedName name="_CPI2">[8]Assumpt.!$AK$41</definedName>
    <definedName name="_CPI3">[8]Assumpt.!$AL$41</definedName>
    <definedName name="_CPI4">[8]Assumpt.!$AM$41</definedName>
    <definedName name="_Currency">'[7]Home Page'!$H$13</definedName>
    <definedName name="_Fill" hidden="1">#REF!</definedName>
    <definedName name="_Jurisdiction">'[7]Home Page'!$H$14</definedName>
    <definedName name="_Key1" hidden="1">#REF!</definedName>
    <definedName name="_Key2" hidden="1">#REF!</definedName>
    <definedName name="_N4">'[9]Revenue Forecast_Chg'!#REF!</definedName>
    <definedName name="_N6">'[9]Revenue Forecast_Old'!#REF!</definedName>
    <definedName name="_Order1">0</definedName>
    <definedName name="_Order2" hidden="1">255</definedName>
    <definedName name="_PT1">'[1]Pivot_AP vs Other Jrls'!$A:$IV</definedName>
    <definedName name="_PT2">#REF!</definedName>
    <definedName name="_Reg210">#REF!</definedName>
    <definedName name="_Regression_Int">1</definedName>
    <definedName name="_Sort" hidden="1">#REF!</definedName>
    <definedName name="_SUM1">#N/A</definedName>
    <definedName name="_SUM2">#REF!</definedName>
    <definedName name="_SUM3">[10]OPEB!$A$1:$G$45</definedName>
    <definedName name="_Table2_In1" hidden="1">#REF!</definedName>
    <definedName name="_Table2_In2" hidden="1">#REF!</definedName>
    <definedName name="_Table2_Out" hidden="1">#REF!</definedName>
    <definedName name="a">'[11]13. Headcount Forecast'!#REF!</definedName>
    <definedName name="aa">'[11]13. Headcount Forecast'!#REF!</definedName>
    <definedName name="aaa">'[11]13. Headcount Forecast'!#REF!</definedName>
    <definedName name="aaaaaa">'[11]13. Headcount Forecast'!#REF!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range">#REF!</definedName>
    <definedName name="acct_num">#REF!</definedName>
    <definedName name="ACCT_TABLE">#REF!</definedName>
    <definedName name="accum_depr">#REF!</definedName>
    <definedName name="Accural_by_Customer_Class">#REF!</definedName>
    <definedName name="ACQ.COST">'[12]3A FA Record'!$AD:$AD</definedName>
    <definedName name="act_2008">#REF!</definedName>
    <definedName name="act_2009">#REF!</definedName>
    <definedName name="ActCumOU">[13]Actuals!$A$289:$N$301</definedName>
    <definedName name="ActDirect">'[14]Total Directs and LDCs'!$A$8:$W$13</definedName>
    <definedName name="ActDirectApr">'[15]Total Directs and LDCs'!$A$8:$X$9</definedName>
    <definedName name="ActDirectAug">'[16]Total Directs and LDCs'!$A$8:$X$9</definedName>
    <definedName name="ActDirectDec">'[17]Total Directs and LDCs'!$A$8:$X$9</definedName>
    <definedName name="ActDirectFeb">'[18]Total Directs and LDCs'!$A$8:$X$9</definedName>
    <definedName name="ActDirectJan">'[19]Total Directs and LDCs'!$A$8:$X$9</definedName>
    <definedName name="ActDirectJuly">'[20]Total Directs and LDCs'!$A$8:$X$9</definedName>
    <definedName name="ActDirectJune">'[21]Total Directs and LDCs'!$A$8:$X$9</definedName>
    <definedName name="ActDirectMar">'[22]Total Directs and LDCs'!$A$8:$X$9</definedName>
    <definedName name="ActDirectMay">'[23]Total Directs and LDCs'!$A$8:$X$9</definedName>
    <definedName name="ActDirectNov">'[24]Total Directs and LDCs'!$A$8:$X$9</definedName>
    <definedName name="ActDirectOct">'[25]Total Directs and LDCs'!$A$8:$X$9</definedName>
    <definedName name="ActDirectSept">'[26]Total Directs and LDCs'!$A$8:$X$9</definedName>
    <definedName name="ActELDC">'[14]Total Directs and LDCs'!$A$16:$W$21</definedName>
    <definedName name="ActELDCApr">'[15]Total Directs and LDCs'!$A$13:$X$14</definedName>
    <definedName name="ActELDCAug">'[16]Total Directs and LDCs'!$A$13:$X$14</definedName>
    <definedName name="ActELDCDec">'[17]Total Directs and LDCs'!$A$13:$X$14</definedName>
    <definedName name="ActELDCFeb">'[18]Total Directs and LDCs'!$A$13:$X$14</definedName>
    <definedName name="ActELDCJan">'[19]Total Directs and LDCs'!$A$13:$X$14</definedName>
    <definedName name="ActELDCJuly">'[20]Total Directs and LDCs'!$A$13:$X$14</definedName>
    <definedName name="ActELDCJune">'[21]Total Directs and LDCs'!$A$13:$X$14</definedName>
    <definedName name="ActELDCMar">'[22]Total Directs and LDCs'!$A$13:$X$14</definedName>
    <definedName name="ActELDCMay">'[23]Total Directs and LDCs'!$A$13:$X$14</definedName>
    <definedName name="ActELDCNov">'[24]Total Directs and LDCs'!$A$13:$X$14</definedName>
    <definedName name="ActELDCOct">'[25]Total Directs and LDCs'!$A$13:$X$14</definedName>
    <definedName name="ActELDCSept">'[26]Total Directs and LDCs'!$A$13:$X$14</definedName>
    <definedName name="Action">#REF!</definedName>
    <definedName name="ActiveGLI_Cumactualtotal">'[27]Active GLI'!#REF!</definedName>
    <definedName name="ActiveGLI_Cumpayment">'[27]Active GLI'!#REF!</definedName>
    <definedName name="ActOMEU">'[28]Total from CSS (Retail and MEU)'!$A$111:$U$123</definedName>
    <definedName name="ActOMEUApr">'[29]Total from CSS (Retail and MEU)'!$A$98:$X$110</definedName>
    <definedName name="ActOMEUAug">'[30]Total from CSS (Retail and MEU)'!$A$98:$X$110</definedName>
    <definedName name="ActOMEUDec">'[31]Total from CSS (Retail and MEU)'!$A$98:$X$110</definedName>
    <definedName name="ActOMEUFeb">'[32]Total from CSS (Retail and MEU)'!$A$98:$X$110</definedName>
    <definedName name="ActOMEUJan">'[33]Total from CSS (Retail and MEU)'!$A$98:$X$110</definedName>
    <definedName name="ActOMEUJuly">'[34]Total from CSS (Retail and MEU)'!$A$98:$X$110</definedName>
    <definedName name="ActOMEUJune">'[35]Total from CSS (Retail and MEU)'!$A$98:$X$110</definedName>
    <definedName name="ActOMEUMar">'[36]Total from CSS (Retail and MEU)'!$A$98:$X$110</definedName>
    <definedName name="ActOMEUMay">'[37]Total from CSS (Retail and MEU)'!$A$98:$X$110</definedName>
    <definedName name="ActOMEUNov">'[38]Total from CSS (Retail and MEU)'!$A$98:$X$110</definedName>
    <definedName name="ActOMEUOct">'[39]Total from CSS (Retail and MEU)'!$A$98:$X$110</definedName>
    <definedName name="ActOMEUSept">'[40]Total from CSS (Retail and MEU)'!$A$98:$X$110</definedName>
    <definedName name="ActRetail">'[28]Total from CSS (Retail and MEU)'!$A$8:$U$95</definedName>
    <definedName name="ActRetailApr">'[29]Total from CSS (Retail and MEU)'!$A$9:$X$80</definedName>
    <definedName name="ActRetailAug">'[30]Total from CSS (Retail and MEU)'!$A$9:$X$80</definedName>
    <definedName name="ActRetailDec">'[31]Total from CSS (Retail and MEU)'!$A$9:$X$80</definedName>
    <definedName name="ActRetailFeb">'[32]Total from CSS (Retail and MEU)'!$A$9:$X$80</definedName>
    <definedName name="ActRetailJan">'[33]Total from CSS (Retail and MEU)'!$A$9:$W$79</definedName>
    <definedName name="ActRetailJuly">'[34]Total from CSS (Retail and MEU)'!$A$9:$X$80</definedName>
    <definedName name="ActRetailJune">'[35]Total from CSS (Retail and MEU)'!$A$9:$X$80</definedName>
    <definedName name="ActRetailMar">'[36]Total from CSS (Retail and MEU)'!$A$9:$X$80</definedName>
    <definedName name="ActRetailMay">'[37]Total from CSS (Retail and MEU)'!$A$9:$X$80</definedName>
    <definedName name="ActRetailNov">'[38]Total from CSS (Retail and MEU)'!$A$9:$X$80</definedName>
    <definedName name="ActRetailOct">'[39]Total from CSS (Retail and MEU)'!$A$9:$X$80</definedName>
    <definedName name="ActRetailSept">'[40]Total from CSS (Retail and MEU)'!$A$9:$X$80</definedName>
    <definedName name="ActRetJan">'[33]Total from CSS (Retail and MEU)'!$A$9:$W$79</definedName>
    <definedName name="ActTXLDC">'[14]Total Directs and LDCs'!$A$15:$W$15</definedName>
    <definedName name="ActTXLDCApr">'[15]Total Directs and LDCs'!$A$12:$X$12</definedName>
    <definedName name="ActTXLDCAug">'[16]Total Directs and LDCs'!$A$12:$X$12</definedName>
    <definedName name="ActTXLDCDec">'[17]Total Directs and LDCs'!$A$12:$X$12</definedName>
    <definedName name="ActTXLDCFeb">'[18]Total Directs and LDCs'!$A$12:$X$12</definedName>
    <definedName name="ActTXLDCJan">'[19]Total Directs and LDCs'!$A$12:$X$12</definedName>
    <definedName name="ActTXLDCJuly">'[20]Total Directs and LDCs'!$A$12:$X$12</definedName>
    <definedName name="ActTXLDCJune">'[21]Total Directs and LDCs'!$A$12:$X$12</definedName>
    <definedName name="ActTXLDCMar">'[22]Total Directs and LDCs'!$A$12:$X$12</definedName>
    <definedName name="ActTXLDCMay">'[23]Total Directs and LDCs'!$A$12:$X$12</definedName>
    <definedName name="ActTXLDCNov">'[24]Total Directs and LDCs'!$A$12:$X$12</definedName>
    <definedName name="ActTXLDCOct">'[25]Total Directs and LDCs'!$A$12:$X$12</definedName>
    <definedName name="ActTXLDCSept">'[26]Total Directs and LDCs'!$A$12:$X$12</definedName>
    <definedName name="ActTXMEU">'[28]Total from CSS (Retail and MEU)'!$A$98:$T$109</definedName>
    <definedName name="ActTXMEUApr">'[29]Total from CSS (Retail and MEU)'!$A$85:$W$96</definedName>
    <definedName name="ActTXMEUAug">'[30]Total from CSS (Retail and MEU)'!$A$85:$W$96</definedName>
    <definedName name="ActTXMEUDec">'[31]Total from CSS (Retail and MEU)'!$A$85:$W$96</definedName>
    <definedName name="ActTXMEUFeb">'[32]Total from CSS (Retail and MEU)'!$A$85:$W$96</definedName>
    <definedName name="ActTXMEUJan">'[33]Total from CSS (Retail and MEU)'!$A$85:$W$96</definedName>
    <definedName name="ActTXMEUJuly">'[34]Total from CSS (Retail and MEU)'!$A$85:$W$96</definedName>
    <definedName name="ActTXMEUJune">'[35]Total from CSS (Retail and MEU)'!$A$85:$W$96</definedName>
    <definedName name="ActTXMEUMar">'[36]Total from CSS (Retail and MEU)'!$A$85:$W$96</definedName>
    <definedName name="ActTXMEUMay">'[37]Total from CSS (Retail and MEU)'!$A$85:$W$96</definedName>
    <definedName name="ActTXMEUNov">'[38]Total from CSS (Retail and MEU)'!$A$85:$W$96</definedName>
    <definedName name="ActTXMEUOct">'[39]Total from CSS (Retail and MEU)'!$A$85:$W$96</definedName>
    <definedName name="ActTXMEUSept">'[40]Total from CSS (Retail and MEU)'!$A$85:$W$96</definedName>
    <definedName name="Actual">'[41]Actual details'!$A$5:$O$97</definedName>
    <definedName name="Actual_Aug">#REF!</definedName>
    <definedName name="Actual_Jul">#REF!</definedName>
    <definedName name="Actual_Jun">#REF!</definedName>
    <definedName name="Actual_May">#REF!</definedName>
    <definedName name="Actual_Points">[42]Actuals!$D$109:$P$198</definedName>
    <definedName name="Actual_units">[42]Actuals!$D$13:$P$99</definedName>
    <definedName name="Actual_Vs_Budget_Aug">#REF!</definedName>
    <definedName name="Actual_Vs_Budget_Jul">#REF!</definedName>
    <definedName name="Actual_Vs_Budget_Jun">#REF!</definedName>
    <definedName name="Actual_Vs_Budget_May">#REF!</definedName>
    <definedName name="ActualOH">'[43]C. Cap OH'!$E$21</definedName>
    <definedName name="Actuals">[44]Actuals!$C$13:$O$686</definedName>
    <definedName name="ActualYears">[45]ReportTemplate!$H$6</definedName>
    <definedName name="adapters">#REF!</definedName>
    <definedName name="adjust">#REF!</definedName>
    <definedName name="Age">'[46]Emp List'!$AI$2:$AI$59996</definedName>
    <definedName name="AHEMC_03">'[47]5. Escalators'!$I$11</definedName>
    <definedName name="AHEMC_04">'[47]5. Escalators'!$I$12</definedName>
    <definedName name="AHEMC_05">'[47]5. Escalators'!$I$13</definedName>
    <definedName name="AHEMC_06">'[47]5. Escalators'!$I$14</definedName>
    <definedName name="AHEMC_07">'[47]5. Escalators'!$I$15</definedName>
    <definedName name="AHEMC_08">'[47]5. Escalators'!$I$16</definedName>
    <definedName name="AHEMC_09">'[47]5. Escalators'!$I$17</definedName>
    <definedName name="AHEMO_03">'[47]5. Escalators'!$D$11</definedName>
    <definedName name="AHEMO_04">'[47]5. Escalators'!$D$12</definedName>
    <definedName name="AHEMO_05">'[47]5. Escalators'!$D$13</definedName>
    <definedName name="AHEMO_06">'[47]5. Escalators'!$D$14</definedName>
    <definedName name="AHEMO_07">'[47]5. Escalators'!$D$15</definedName>
    <definedName name="AHEMO_08">'[47]5. Escalators'!$D$16</definedName>
    <definedName name="AHEMO_09">'[47]5. Escalators'!$D$17</definedName>
    <definedName name="Alloc0">#REF!</definedName>
    <definedName name="AllocAssets0">#REF!</definedName>
    <definedName name="AllocAssetsNames">#REF!</definedName>
    <definedName name="AllocNames">'[48]CCCM-Drivers'!$A$4:$A$84</definedName>
    <definedName name="AM_ACDEPN_CONT_SCHED">'[49]SUPPORT 1B - PIVOT PSAM CONT  '!$B$71:$O$129</definedName>
    <definedName name="am_cost_cont_sched">'[49]SUPPORT 1B - PIVOT PSAM CONT  '!$B$3:$O$69</definedName>
    <definedName name="am_cost_cont_sched_TXDX">#REF!</definedName>
    <definedName name="Amounts">#REF!</definedName>
    <definedName name="ANALYSIS_TYPES">#REF!</definedName>
    <definedName name="ANEP_LOOKUP">'[50]anep intangibles june 4'!$AA:$AE</definedName>
    <definedName name="Angela_Suh___METS1_2">#REF!</definedName>
    <definedName name="APN">#REF!</definedName>
    <definedName name="ApprovedYears">[45]ReportTemplate!$Q$6</definedName>
    <definedName name="APR">#REF!</definedName>
    <definedName name="area1enr">'[6]97PVModel'!$B$9:$N$11</definedName>
    <definedName name="area2enr">'[6]97PVModel'!$B$28:$N$30</definedName>
    <definedName name="area3enr">'[6]97PVModel'!$B$47:$N$49</definedName>
    <definedName name="area4enr">'[6]97PVModel'!$B$66:$N$68</definedName>
    <definedName name="area5enr">'[6]97PVModel'!$B$85:$N$87</definedName>
    <definedName name="area6enr">'[6]97PVModel'!$B$104:$N$106</definedName>
    <definedName name="ARP">#REF!</definedName>
    <definedName name="ARPAc">#REF!</definedName>
    <definedName name="as">'[51]NVISION statement'!$I$1285</definedName>
    <definedName name="AS2DocOpenMode">"AS2DocumentEdit"</definedName>
    <definedName name="ASD">#REF!</definedName>
    <definedName name="ASOFDATE">'[52]Source Mar 1-2001'!#REF!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b">#REF!</definedName>
    <definedName name="B2MAsOf">[53]Actuals!$BZ$4:$CP$4</definedName>
    <definedName name="B2MTrending">[53]Actuals!$BZ$5:$CP$68</definedName>
    <definedName name="balance">#REF!</definedName>
    <definedName name="baseyr">'[47]2. Index'!$M$3</definedName>
    <definedName name="baseyr1">'[54]2. Index'!$M$3</definedName>
    <definedName name="bbbb">'[11]13. Headcount Forecast'!#REF!</definedName>
    <definedName name="bbbbb">'[11]13. Headcount Forecast'!#REF!</definedName>
    <definedName name="BCol">#REF!</definedName>
    <definedName name="BLPH1" hidden="1">#REF!</definedName>
    <definedName name="Box_1">'[55]H1 1506 summary'!$E$20</definedName>
    <definedName name="Box_11">'[55]H1 1506 summary'!$E$39</definedName>
    <definedName name="Box_12">'[55]H1 1506 summary'!$E$40</definedName>
    <definedName name="Box_13">'[55]H1 1506 summary'!$E$41</definedName>
    <definedName name="Box_2">'[55]H1 1506 summary'!$E$21</definedName>
    <definedName name="Box_23">'[55]H1 1506 summary'!$E$47</definedName>
    <definedName name="Box_3">'[55]H1 1506 summary'!$E$27</definedName>
    <definedName name="Box_4">'[55]H1 1506 summary'!$E$28</definedName>
    <definedName name="Box_5">'[55]H1 1506 summary'!$E$32</definedName>
    <definedName name="Box11or12kwh">'[56]H1 1506 summary'!$C$44</definedName>
    <definedName name="Box1or2kwh">'[56]H1 1506 summary'!$E$21</definedName>
    <definedName name="Box23kwh">'[56]H1 1506 summary'!$E$54</definedName>
    <definedName name="Box3or4kwh">'[56]H1 1506 summary'!$E$30</definedName>
    <definedName name="BOY">'[7]Home Page'!$H$9</definedName>
    <definedName name="BPAGE">"1"</definedName>
    <definedName name="BPE_CUM_N">#REF!</definedName>
    <definedName name="BPE_Red_Ratio_Yr1">'[47]18. Compens &amp; EHT- HOI'!$X$200</definedName>
    <definedName name="BPE_Red_Ratio_Yr2">'[47]18. Compens &amp; EHT- HOI'!$X$201</definedName>
    <definedName name="BPE_Red_Ratio_Yr3">'[47]18. Compens &amp; EHT- HOI'!$X$202</definedName>
    <definedName name="BPE_Red_Ratio_Yr4">'[47]18. Compens &amp; EHT- HOI'!$X$203</definedName>
    <definedName name="BPE_Red_Ratio_Yr5">'[47]18. Compens &amp; EHT- HOI'!$X$204</definedName>
    <definedName name="BPE_Red_Ratio_Yr6">'[47]18. Compens &amp; EHT- HOI'!$X$205</definedName>
    <definedName name="BPE_Red_Ratio_Yr7">'[47]18. Compens &amp; EHT- HOI'!$X$206</definedName>
    <definedName name="BPO_s">[57]BPO_s!$A$1:$B$15</definedName>
    <definedName name="BRAMPTON_GLBAL_LOOKUP">#REF!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[13]Budget!$A$289:$N$301</definedName>
    <definedName name="budget" hidden="1">{#N/A,#N/A,FALSE,"Aging Summary";#N/A,#N/A,FALSE,"Ratio Analysis";#N/A,#N/A,FALSE,"Test 120 Day Accts";#N/A,#N/A,FALSE,"Tickmarks"}</definedName>
    <definedName name="Budget_Inflation">'[58]02-07-02'!$S$10</definedName>
    <definedName name="Budget_Points">[42]Budget!$D$109:$Q$196</definedName>
    <definedName name="Budget_units">[42]Budget!$D$13:$Q$105</definedName>
    <definedName name="BudgetCLA">[59]Budget!$A$45:$Q$82</definedName>
    <definedName name="Buses">[60]Buses!$A$3:$B$4212</definedName>
    <definedName name="BUSINESS_UNIT">#REF!,#REF!</definedName>
    <definedName name="BUV">#REF!</definedName>
    <definedName name="CAD">#REF!</definedName>
    <definedName name="capex_inserv_print">#REF!</definedName>
    <definedName name="capex_lookup">#REF!</definedName>
    <definedName name="CAPEX_OPA_ADJ">'[61]OPA - "Inergi_OPA_Extract"'!$I$6</definedName>
    <definedName name="Capex_QAP_Distribution">#REF!</definedName>
    <definedName name="Capex_Quarter_check">#REF!</definedName>
    <definedName name="CapitalizedPensionOPEB">'[43]C. Cap OH'!$F$33</definedName>
    <definedName name="CarryingChargeyear">#REF!</definedName>
    <definedName name="Case">'[62]Operating Assumptions'!$D$7</definedName>
    <definedName name="CaseSelect">'[62]Operating Assumptions'!$E$7</definedName>
    <definedName name="cate">#REF!</definedName>
    <definedName name="Categ">#REF!</definedName>
    <definedName name="cccc">'[11]13. Headcount Forecast'!#REF!</definedName>
    <definedName name="ccccc">'[11]13. Headcount Forecast'!#REF!</definedName>
    <definedName name="CCRefund_zrn_zro">'[63]CCRefund_zrn_zro trans'!$E$7</definedName>
    <definedName name="cd">#REF!</definedName>
    <definedName name="CGEY_Inflation">[64]Summary!$V$6</definedName>
    <definedName name="Chart_Data">'[6]97PVModel'!$W$211:$AA$348</definedName>
    <definedName name="checks_bal_fa_grp">#REF!</definedName>
    <definedName name="CIP">#REF!</definedName>
    <definedName name="CIP_CA">#REF!</definedName>
    <definedName name="CIP_CONTROL_CLSFY">'[49]CIP SUPPORT - C1e_FDM FOR CIP  '!$A$54:$I$69</definedName>
    <definedName name="CIP_LTD_GLBAL">#REF!</definedName>
    <definedName name="CIP_OPA_ADJ">'[61]OPA - "Inergi_OPA_Extract"'!$E$9</definedName>
    <definedName name="CIP_OTHER_LOOKUP">#REF!</definedName>
    <definedName name="CIP_SUSP_CLSFY">'[49]CIP SUPPORT - C1e_FDM FOR CIP  '!$A$74:$N$89</definedName>
    <definedName name="CIPPMYTD_TARGET">'[65]Nov 2018 CIP FACS'!#REF!</definedName>
    <definedName name="CIQWBGuid">"099de4d7-8cd5-44af-9805-857947de0081"</definedName>
    <definedName name="CircBrk">'[62]Operating Assumptions'!$D$15</definedName>
    <definedName name="CL">#REF!</definedName>
    <definedName name="class">'[6]97PVModel'!$B$5:$O$5</definedName>
    <definedName name="CMYTDDATA">'[66]CM YTD Data'!$A$1:$AJ$1500</definedName>
    <definedName name="CN">[67]Sheet1!$C$1</definedName>
    <definedName name="cntl_mgr">#REF!</definedName>
    <definedName name="code_lookup">#REF!</definedName>
    <definedName name="COLA_1">'[68]Global Variables'!$B$9</definedName>
    <definedName name="COLA_2">'[68]Global Variables'!$C$9</definedName>
    <definedName name="COLA_Actual">'[58]12-31-04'!$H$113:$R$113</definedName>
    <definedName name="COLA2.1">[69]COLA!$B$2</definedName>
    <definedName name="colActv">'[70]CCCM-Time'!$D:$D</definedName>
    <definedName name="colActv0">'[71]General HOI-T&amp;D Study'!#REF!</definedName>
    <definedName name="colActvYr1">'[48]CCCM-Yr1'!$F:$F</definedName>
    <definedName name="colD1">'[71]General HOI-T&amp;D Study'!#REF!</definedName>
    <definedName name="colDept">'[70]CCCM-Time'!$A:$A</definedName>
    <definedName name="colDriver">'[71]General HOI-T&amp;D Study'!#REF!</definedName>
    <definedName name="colPctSvc">'[71]General HOI-T&amp;D Study'!#REF!</definedName>
    <definedName name="colSvc">'[70]CCCM-Time'!$B:$B</definedName>
    <definedName name="colType">'[70]CCCM-Time'!$C:$C</definedName>
    <definedName name="Company">"Hydro One Brampton Networks"</definedName>
    <definedName name="companyId">#REF!</definedName>
    <definedName name="Consolidated">#REF!</definedName>
    <definedName name="cont_sched_fa_grp">#REF!</definedName>
    <definedName name="CONTINUITY">#REF!</definedName>
    <definedName name="COSTINTG1SL">#REF!</definedName>
    <definedName name="COSTINTG2OTHER">#REF!</definedName>
    <definedName name="COSTINTG3SL">#REF!</definedName>
    <definedName name="COSTINTG4OTHER">#REF!</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'[47]5. Escalators'!$C$10</definedName>
    <definedName name="CPI_03">'[47]5. Escalators'!$C$11</definedName>
    <definedName name="CPI_04">'[47]5. Escalators'!$C$12</definedName>
    <definedName name="CPI_05">'[47]5. Escalators'!$C$13</definedName>
    <definedName name="CPI_06">'[47]5. Escalators'!$C$14</definedName>
    <definedName name="CPI_07">'[47]5. Escalators'!$C$15</definedName>
    <definedName name="CPI_08">'[47]5. Escalators'!$C$16</definedName>
    <definedName name="CPI_09">'[47]5. Escalators'!$C$17</definedName>
    <definedName name="CPNMB">"1"</definedName>
    <definedName name="crit_01">#REF!</definedName>
    <definedName name="_xlnm.Criteria">[53]Actuals!$B$5:$B$66</definedName>
    <definedName name="CritSystems">'[72]Quick Summary'!$A$1:$L$202</definedName>
    <definedName name="CRStatus">#REF!</definedName>
    <definedName name="CS_Allocation_Cat">[73]Cleansheet!$F:$F</definedName>
    <definedName name="CS_Deprn_Class">[73]Cleansheet!$G:$G</definedName>
    <definedName name="CS_FV_Final">[73]Cleansheet!$BC:$BC</definedName>
    <definedName name="CS_RCN_Final">[73]Cleansheet!$AR:$AR</definedName>
    <definedName name="CS_weightedage">[73]Cleansheet!$AF:$AF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xl_lookup">#REF!</definedName>
    <definedName name="CXL_XCC_LOOKUP">#REF!</definedName>
    <definedName name="cy">#REF!</definedName>
    <definedName name="CY_TB">#REF!</definedName>
    <definedName name="CYCurrTaxStartRow">'[7]Taxable Income'!$B$163</definedName>
    <definedName name="CYData">'[74]CY TB'!$A$5:$BJ$1573</definedName>
    <definedName name="CYDefTaxStartRow">'[7]Taxable Income'!$B$199</definedName>
    <definedName name="CYTB">'[75]CY TB'!$A:$F</definedName>
    <definedName name="d">'[11]13. Headcount Forecast'!#REF!</definedName>
    <definedName name="dad">'[76]CCRefund_zrn_zro trans'!$E$7</definedName>
    <definedName name="dasdfeeferfer">[77]INCOME!$D$15:$H$1371,[77]INCOME!$J$15:$M$118,[77]INCOME!$J$1371:$M$1371,[77]INCOME!$P$15:$T$1371,[77]INCOME!$V$15:$Y$1371</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Table">OFFSET(#REF!,0,0,COUNTA(#REF!),35)</definedName>
    <definedName name="date">[78]notes!$B$1</definedName>
    <definedName name="DATEINC">[67]Sheet1!$C$2</definedName>
    <definedName name="DC_L">'[79]Trend %'!$E$22:$R$61</definedName>
    <definedName name="DCCommon">[45]ReportTemplate!$B$102</definedName>
    <definedName name="DCDevelopment">[45]ReportTemplate!$B$92</definedName>
    <definedName name="DCOperating">[45]ReportTemplate!$B$98</definedName>
    <definedName name="DCSustainment">[45]ReportTemplate!$B$88</definedName>
    <definedName name="DD">"07"</definedName>
    <definedName name="ddd">'[11]13. Headcount Forecast'!#REF!</definedName>
    <definedName name="dddd">'[11]13. Headcount Forecast'!#REF!</definedName>
    <definedName name="ddddd">39969.400462963</definedName>
    <definedName name="de">0.00154386574286036</definedName>
    <definedName name="Debt_Financing">[80]Assumptions!$C$20</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'[47]5. Escalators'!$J$25</definedName>
    <definedName name="Dental_Esc_03">'[47]5. Escalators'!$J$26</definedName>
    <definedName name="Dental_Esc_04">'[47]5. Escalators'!$J$27</definedName>
    <definedName name="Dental_Esc_05">'[47]5. Escalators'!$J$28</definedName>
    <definedName name="Dental_Esc_06">'[47]5. Escalators'!$J$29</definedName>
    <definedName name="Dental_Esc_07">'[47]5. Escalators'!$J$30</definedName>
    <definedName name="Dental_Esc_08">'[47]5. Escalators'!$J$31</definedName>
    <definedName name="Dental_Esc_09">'[47]5. Escalators'!$J$32</definedName>
    <definedName name="Dental_Esc_Rate">'[47]5. Escalators'!$J$23</definedName>
    <definedName name="DeptID">#REF!</definedName>
    <definedName name="Desc">#REF!</definedName>
    <definedName name="Descr">#REF!</definedName>
    <definedName name="dfdf">#REF!</definedName>
    <definedName name="dfdfdf">#REF!</definedName>
    <definedName name="dfe">37350.4474895833</definedName>
    <definedName name="dfjkldsk">#REF!</definedName>
    <definedName name="DirectLoad">'[81]Dx_Tariff&amp;COP'!#REF!</definedName>
    <definedName name="DirectRate">#REF!</definedName>
    <definedName name="DisallowA">#REF!</definedName>
    <definedName name="DisallowR">#REF!</definedName>
    <definedName name="Disc_Rate">'[58]02-07-02'!$S$13</definedName>
    <definedName name="DistRates">#REF!</definedName>
    <definedName name="DistRatesTable">#REF!</definedName>
    <definedName name="dkfopw">#REF!</definedName>
    <definedName name="DM_F">'[79]Trend %'!$E$122:$R$129</definedName>
    <definedName name="DM_L">'[79]Trend %'!$E$63:$R$111</definedName>
    <definedName name="DMCommon">[45]ReportTemplate!$B$78</definedName>
    <definedName name="DMCustomer">[45]ReportTemplate!$B$74</definedName>
    <definedName name="DMDevelopment">[45]ReportTemplate!$B$64</definedName>
    <definedName name="DME_BeforeCloseCompleted">"False"</definedName>
    <definedName name="DMOperating">[45]ReportTemplate!$B$70</definedName>
    <definedName name="DMSustainment">[45]ReportTemplate!$B$60</definedName>
    <definedName name="DollarFormat">#REF!</definedName>
    <definedName name="DollarFormat_Area">#REF!</definedName>
    <definedName name="download">'[82]Download by month'!$A$3:$R$141</definedName>
    <definedName name="drop_zone">[83]Actuals!$A$1:$N$38</definedName>
    <definedName name="dsa">"V920"</definedName>
    <definedName name="DVNAM">"QSYSPRT"</definedName>
    <definedName name="DVTYP">"PRINTER"</definedName>
    <definedName name="DxActualDep">'[53]Fcst Details'!#REF!</definedName>
    <definedName name="DxAsOf">[53]Actuals!$W$4:$AM$4</definedName>
    <definedName name="DxBudgetDep">'[53]Fcst Details'!#REF!</definedName>
    <definedName name="DxCriteria">[84]Dx!$B$5:$B$76</definedName>
    <definedName name="DxDepAccs">'[53]Fcst Details'!#REF!</definedName>
    <definedName name="DXDepr99">#REF!</definedName>
    <definedName name="DxMonthly">[84]Dx!$F$5:$Z$76</definedName>
    <definedName name="DxOp">[85]Dx!#REF!</definedName>
    <definedName name="DxRateBase">#REF!</definedName>
    <definedName name="DxTime">'[53]Fcst Details'!#REF!</definedName>
    <definedName name="DxTrending">[53]Actuals!$W$5:$AM$68</definedName>
    <definedName name="e">'[11]13. Headcount Forecast'!#REF!</definedName>
    <definedName name="EBTAdjStartRow">'[7]Taxable Income'!$B$6</definedName>
    <definedName name="ee">'[86]13. Headcount Forecast'!#REF!</definedName>
    <definedName name="eee">'[11]13. Headcount Forecast'!#REF!</definedName>
    <definedName name="eeeeee">'[11]13. Headcount Forecast'!#REF!</definedName>
    <definedName name="EFT">#REF!</definedName>
    <definedName name="eLDC_1505">#REF!</definedName>
    <definedName name="ELDCLoad">'[81]Dx_Tariff&amp;COP'!#REF!</definedName>
    <definedName name="ELDCRate">#REF!</definedName>
    <definedName name="EmpClass">'[46]Emp List'!$AF$2:$AF$59996</definedName>
    <definedName name="Energy_Source__OP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'[87]EPS Dump'!$C$2:$BM$1239</definedName>
    <definedName name="Escalation_Status">'[58]02-07-02'!$W$10</definedName>
    <definedName name="ESPCAhours">2080</definedName>
    <definedName name="ESPCAot">5.4655%</definedName>
    <definedName name="est">#REF!</definedName>
    <definedName name="ETR">[88]ETR!$A$7:$D$93</definedName>
    <definedName name="ETS_Taxable">'[58]12-31-04'!$V$7</definedName>
    <definedName name="etswork0408c">[89]etswork0408c!$A$1:$AC$226</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'[11]13. Headcount Forecast'!#REF!</definedName>
    <definedName name="FA_AccDep_Reconciliations_CA">#REF!</definedName>
    <definedName name="FA_CA">#REF!</definedName>
    <definedName name="FA_CURRENT_YEAR">'[90]8.6 Susp adds'!#REF!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[91]Reasonability!#REF!</definedName>
    <definedName name="FAR_Allocation_Cat">[73]FAR!$L:$L</definedName>
    <definedName name="FAR_Cap_Cost">[73]FAR!$E:$E</definedName>
    <definedName name="FAR_CRN_RCN">[73]FAR!$BM:$BM</definedName>
    <definedName name="FAR_DT_Deprn_Code">[73]FAR!$O:$O</definedName>
    <definedName name="FAR_FV_Final">[73]FAR!$BJ:$BJ</definedName>
    <definedName name="FAR_FV_Final_USD">[73]FAR!$BK:$BK</definedName>
    <definedName name="FAR_FV_Pre_Obs">[73]FAR!$BG:$BG</definedName>
    <definedName name="FAR_Location">[73]FAR!$I:$I</definedName>
    <definedName name="FAR_NBV">[73]FAR!$F:$F</definedName>
    <definedName name="FAR_PER_CLIENT_CODE">[73]FAR!$CE:$CE</definedName>
    <definedName name="FAR_RCN_Final">[73]FAR!$AV:$AV</definedName>
    <definedName name="FAR_Trended_CRN">[73]FAR!$AS:$AS</definedName>
    <definedName name="FAR_Trended_FV_Final">[73]FAR!$BE:$BE</definedName>
    <definedName name="FAR_Weighted_RUL">[73]FAR!$BN:$BN</definedName>
    <definedName name="FAR_weightedage">[73]FAR!$BO:$BO</definedName>
    <definedName name="FDMbudget">'[82]budget - FDM'!$A$19:$M$34</definedName>
    <definedName name="Feb">#REF!</definedName>
    <definedName name="feb_lookup">#REF!</definedName>
    <definedName name="FebActRetail">'[32]Total from CSS (Retail and MEU)'!$A$9:$X$80</definedName>
    <definedName name="ff">'[86]13. Headcount Forecast'!#REF!</definedName>
    <definedName name="fff">'[11]13. Headcount Forecast'!#REF!</definedName>
    <definedName name="ffff">'[11]13. Headcount Forecast'!#REF!</definedName>
    <definedName name="figures">#REF!</definedName>
    <definedName name="financials">'[92]13. Headcount Forecast'!#REF!</definedName>
    <definedName name="first">#REF!</definedName>
    <definedName name="First_Page">#REF!</definedName>
    <definedName name="firstTimeRunReport">0</definedName>
    <definedName name="FiscalYR">#REF!</definedName>
    <definedName name="FITA_Data">#REF!</definedName>
    <definedName name="FITA_LOAD">'[93]FITA Load'!$A$8:$AD$103</definedName>
    <definedName name="fixed_assets">#REF!</definedName>
    <definedName name="FMTYP">"SP1"</definedName>
    <definedName name="Footer">#REF!</definedName>
    <definedName name="ForCumOU">[13]Forecast!$A$289:$N$301</definedName>
    <definedName name="fore_2009">'[94]2009_Forecast '!$B$2:$Q$63</definedName>
    <definedName name="fore_2010">'[95]2010_Forecast'!$B$2:$S$64</definedName>
    <definedName name="Forecast">[96]Forecast!$A$8:$AX$860</definedName>
    <definedName name="Forecast_ECS">#REF!</definedName>
    <definedName name="Forecast_Points">[42]Forecast!$D$111:$AO$194</definedName>
    <definedName name="Forecast_Units">[42]Forecast!$D$15:$AO$97</definedName>
    <definedName name="Formulas">#REF!</definedName>
    <definedName name="ForYEOU">'[13]Forecast YE'!$A$274:$N$286</definedName>
    <definedName name="Fringe_Rate">[97]Global_Variables!$G$52</definedName>
    <definedName name="FSSubTeams">#REF!</definedName>
    <definedName name="FVRate0">'[98]Input - Proj Info'!$K$113</definedName>
    <definedName name="FVRate1">'[98]Input - Proj Info'!$K$114</definedName>
    <definedName name="FVRate2">'[98]Input - Proj Info'!$K$115</definedName>
    <definedName name="FVRate3">'[98]Input - Proj Info'!$K$116</definedName>
    <definedName name="FVRate4">'[98]Input - Proj Info'!$K$117</definedName>
    <definedName name="FXF">[80]Assumptions!$C$29</definedName>
    <definedName name="FY4nv">#REF!</definedName>
    <definedName name="g">'[11]13. Headcount Forecast'!#REF!</definedName>
    <definedName name="ga_peak_dem_amt">#REF!</definedName>
    <definedName name="ga_peak_total">#REF!</definedName>
    <definedName name="GeneralLedgerA">#REF!</definedName>
    <definedName name="GeneralLedgerC">#REF!</definedName>
    <definedName name="GeneralLedgerR">#REF!</definedName>
    <definedName name="ggg">'[11]13. Headcount Forecast'!#REF!</definedName>
    <definedName name="gggg">'[11]13. Headcount Forecast'!#REF!</definedName>
    <definedName name="GL">'[99]GL Input'!$A$9:$N$91</definedName>
    <definedName name="GL_412010">#REF!</definedName>
    <definedName name="GL_412011">#REF!</definedName>
    <definedName name="GL_412018">#REF!</definedName>
    <definedName name="GL_412019">#REF!</definedName>
    <definedName name="GL_ACCDEPN_LOOKUP">'[100]SUPPORT 6A - LEDGER BAL CONTROL'!$J$1:$O$55</definedName>
    <definedName name="gl_acdepn_susp">'[49]SUPPORT 6B - LEDGER BAL SUSP'!$S$1:$AF$56</definedName>
    <definedName name="GL_bal">#REF!</definedName>
    <definedName name="GL_BAL_ALLBU_LOOKUP">'[101]SUPPORT 6 - GL ACCOUNT BALANCES'!$J$8:$L$75</definedName>
    <definedName name="GL_Bal_summary">#REF!</definedName>
    <definedName name="GL_CAPEX_LOOKUP">'[61]PT - MFA adds -&amp; OTHER'!$T:$AF</definedName>
    <definedName name="GL_COLUMN_NBR">#REF!</definedName>
    <definedName name="GL_cost_susp">'[49]SUPPORT 6B - LEDGER BAL SUSP'!$B$1:$P$91</definedName>
    <definedName name="GL_Prior_Year">'[102]2004GL Input'!$A$7:$N$81</definedName>
    <definedName name="gl_summary">#REF!</definedName>
    <definedName name="gl_tb_lookup">'[63]PV-FIXED ASSETS ACCOUNTS'!$A:$DM</definedName>
    <definedName name="gl_txdx_amort_bal">#REF!</definedName>
    <definedName name="GL_TXDX_BAL">#REF!</definedName>
    <definedName name="glbal">#REF!</definedName>
    <definedName name="GLBAL_LOOKUP">'[103]2.0 PV-FIXED ASSETS ACCOUNTS'!$A:$BC</definedName>
    <definedName name="Goodwill">#REF!</definedName>
    <definedName name="Grade_Levels">#REF!</definedName>
    <definedName name="Group">[104]Accumulator!$B$2:$C$16</definedName>
    <definedName name="h">'[11]13. Headcount Forecast'!#REF!</definedName>
    <definedName name="HEADER1">"WORK ORDER ANALYSIS DETAIL  GAAP"</definedName>
    <definedName name="HEADER2">"2294"</definedName>
    <definedName name="HEADER3">"START DATE: JAN 2012     END DATE: FEB 2012"</definedName>
    <definedName name="HEADER4">""</definedName>
    <definedName name="Health_Esc_02">'[47]5. Escalators'!$I$25</definedName>
    <definedName name="Health_Esc_03">'[47]5. Escalators'!$I$26</definedName>
    <definedName name="Health_Esc_04">'[47]5. Escalators'!$I$27</definedName>
    <definedName name="Health_Esc_05">'[47]5. Escalators'!$I$28</definedName>
    <definedName name="Health_Esc_06">'[47]5. Escalators'!$I$29</definedName>
    <definedName name="Health_Esc_07">'[47]5. Escalators'!$I$30</definedName>
    <definedName name="Health_Esc_08">'[47]5. Escalators'!$I$31</definedName>
    <definedName name="Health_esc_09">'[47]5. Escalators'!$I$32</definedName>
    <definedName name="Health_Esc_Rate">'[47]5. Escalators'!$I$23</definedName>
    <definedName name="HH">"12"</definedName>
    <definedName name="hhh">'[11]13. Headcount Forecast'!#REF!</definedName>
    <definedName name="hhhh">'[11]13. Headcount Forecast'!#REF!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N_1505">#REF!</definedName>
    <definedName name="HONI_Budget_By_Investment">#REF!</definedName>
    <definedName name="HTCSwitch">'[62]Operating Assumptions'!$K$9</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i">'[11]13. Headcount Forecast'!#REF!</definedName>
    <definedName name="IFRSTB">#REF!</definedName>
    <definedName name="ii">'[86]13. Headcount Forecast'!#REF!</definedName>
    <definedName name="iii">'[11]13. Headcount Forecast'!#REF!</definedName>
    <definedName name="iiiiii">'[11]13. Headcount Forecast'!#REF!</definedName>
    <definedName name="Imported">[105]Dump!$C$1:$D$905</definedName>
    <definedName name="IncluDR3?">#REF!</definedName>
    <definedName name="InergiTitle">[106]INInrCSO!$B$2</definedName>
    <definedName name="Input">'[88]Input Sheet'!$A$6:$Z$58</definedName>
    <definedName name="INSERV_LOOKUP">#REF!</definedName>
    <definedName name="Intangible_Costs_Distribution">#REF!</definedName>
    <definedName name="Intangible_pid_segment">'[63]YTD Intangible CIP by PID'!$A:$K</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'[11]13. Headcount Forecast'!#REF!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'[86]13. Headcount Forecast'!#REF!</definedName>
    <definedName name="jjj">'[11]13. Headcount Forecast'!#REF!</definedName>
    <definedName name="jjjj">'[11]13. Headcount Forecast'!#REF!</definedName>
    <definedName name="JUL">#REF!</definedName>
    <definedName name="JUN">#REF!</definedName>
    <definedName name="June_02">#REF!</definedName>
    <definedName name="June_MEUs_Embedded_Variance">#REF!</definedName>
    <definedName name="June_Retail_Variance">#REF!</definedName>
    <definedName name="k">'[11]13. Headcount Forecast'!#REF!</definedName>
    <definedName name="kk">'[86]13. Headcount Forecast'!#REF!</definedName>
    <definedName name="kkk">'[11]13. Headcount Forecast'!#REF!</definedName>
    <definedName name="kkkk">'[11]13. Headcount Forecast'!#REF!</definedName>
    <definedName name="l">'[11]13. Headcount Forecast'!#REF!</definedName>
    <definedName name="Labour_Esc_02">'[47]5. Escalators'!$B$25</definedName>
    <definedName name="Labour_Esc_03">'[47]5. Escalators'!$B$26</definedName>
    <definedName name="Labour_Esc_04">'[47]5. Escalators'!$B$27</definedName>
    <definedName name="Labour_Esc_05">'[47]5. Escalators'!$B$28</definedName>
    <definedName name="Labour_Esc_06">'[47]5. Escalators'!$B$29</definedName>
    <definedName name="Labour_Esc_07">'[47]5. Escalators'!$B$30</definedName>
    <definedName name="Labour_Esc_08">'[47]5. Escalators'!$B$31</definedName>
    <definedName name="Labour_Esc_09">'[47]5. Escalators'!$B$32</definedName>
    <definedName name="Language">#REF!</definedName>
    <definedName name="Last_Year">'[107]2009 actual'!$C$12:$O$862</definedName>
    <definedName name="LDC">'[81]Dx_Tariff&amp;COP'!#REF!</definedName>
    <definedName name="LDCkWh">'[81]Dx_Tariff&amp;COP'!#REF!</definedName>
    <definedName name="LDCkWh2">'[81]Dx_Tariff&amp;COP'!#REF!</definedName>
    <definedName name="LDCkWh3">'[81]Dx_Tariff&amp;COP'!#REF!</definedName>
    <definedName name="LDCLoads">'[81]Dx_Tariff&amp;COP'!#REF!</definedName>
    <definedName name="LDCRates">#REF!</definedName>
    <definedName name="LDCRates2">#REF!</definedName>
    <definedName name="LEDGER">#REF!</definedName>
    <definedName name="LegalEntity">OFFSET('[7]Taxable Income'!$J$5,0,0,1,COUNTA('[7]Taxable Income'!$J$5:$BF$5,0)-2)</definedName>
    <definedName name="LegalEntityRR">OFFSET('[7]Rate Rec'!$H$5,0,0,1,COUNTA('[7]Rate Rec'!$H$5:$BD$5,0))</definedName>
    <definedName name="LegalEntityTAR">OFFSET([108]TAR_JE!$H$5,0,0,1,COUNTA([108]TAR_JE!$H$5:$S$5,0))</definedName>
    <definedName name="LegalEntityTaxableIncome">OFFSET('[7]Taxable Income'!$BF$5,0,0,1,COUNTA('[7]Taxable Income'!$BF$5:$BF$5,0))</definedName>
    <definedName name="Lei">#REF!</definedName>
    <definedName name="Leveraged_Discount_Rate">[80]Assumptions!#REF!</definedName>
    <definedName name="LIAB">#REF!</definedName>
    <definedName name="LIABJAN09">#REF!</definedName>
    <definedName name="ListOffset">1</definedName>
    <definedName name="ll">'[86]13. Headcount Forecast'!#REF!</definedName>
    <definedName name="llll">'[11]13. Headcount Forecast'!#REF!</definedName>
    <definedName name="LoadForecast">'[81]Dx_Tariff&amp;COP'!#REF!</definedName>
    <definedName name="Loads">'[81]Dx_Tariff&amp;COP'!#REF!</definedName>
    <definedName name="LOB">'[46]Emp List'!$AG$2:$AG$59996</definedName>
    <definedName name="Location">'[12]3A FA Record'!$C:$C</definedName>
    <definedName name="LOOKUP">#REF!</definedName>
    <definedName name="lookup_bu">#REF!</definedName>
    <definedName name="lookup_table">'[109]Corp Other Pivot'!$A$3:$D$99</definedName>
    <definedName name="LPK">#REF!</definedName>
    <definedName name="LTD_Data">'[110]LTD OPA Asset Balances'!$A$5:$K$70</definedName>
    <definedName name="LU">#REF!</definedName>
    <definedName name="LUP">[111]LUP!$A$1:$E$142</definedName>
    <definedName name="LUP_Subset">[111]LUP!$B$1:$E$139</definedName>
    <definedName name="LYN">'[52]Source Mar 1-2001'!#REF!</definedName>
    <definedName name="MACRO">#REF!</definedName>
    <definedName name="MACROS">'[112]01TAXREG'!#REF!</definedName>
    <definedName name="MAJOR_CONT_AM_LOOKUP">#REF!</definedName>
    <definedName name="Manual">'[99]Manual Input'!$A$7:$N$24</definedName>
    <definedName name="Manual_Prior_Year">'[102]2004Manual Input'!$A$8:$N$34</definedName>
    <definedName name="MAR">#REF!</definedName>
    <definedName name="march">#REF!</definedName>
    <definedName name="MARCOS">'[112]01CPPTMP'!#REF!</definedName>
    <definedName name="mast">#REF!</definedName>
    <definedName name="Match">#REF!</definedName>
    <definedName name="Match_All_Data">#REF!</definedName>
    <definedName name="Max_Mat">#REF!</definedName>
    <definedName name="MAY">#REF!</definedName>
    <definedName name="May_02">#REF!</definedName>
    <definedName name="MBRR">#REF!</definedName>
    <definedName name="meter_costs">#REF!</definedName>
    <definedName name="meter_installation_costs_by_type">#REF!</definedName>
    <definedName name="meter_targets_by_program">#REF!</definedName>
    <definedName name="METS1_2___Rebate_Effective_Dates">#REF!</definedName>
    <definedName name="MEULoads">'[81]Dx_Tariff&amp;COP'!#REF!</definedName>
    <definedName name="MEUR">#REF!</definedName>
    <definedName name="MEURates">#REF!</definedName>
    <definedName name="MEURTXLoad">'[81]Dx_Tariff&amp;COP'!#REF!</definedName>
    <definedName name="MEURTXRate">#REF!</definedName>
    <definedName name="MEWarning">0</definedName>
    <definedName name="MFA_ADDS">'[61]PT - MFA adds -&amp; OTHER'!$A:$S</definedName>
    <definedName name="MFA_BU_CATG_LOOKUP">#REF!</definedName>
    <definedName name="MFA_Feed">#REF!</definedName>
    <definedName name="mgr">#REF!</definedName>
    <definedName name="mil">[113]notes!$F$1</definedName>
    <definedName name="million">[114]notes!$J$1</definedName>
    <definedName name="milner" hidden="1">{#N/A,#N/A,FALSE,"Aging Summary";#N/A,#N/A,FALSE,"Ratio Analysis";#N/A,#N/A,FALSE,"Test 120 Day Accts";#N/A,#N/A,FALSE,"Tickmarks"}</definedName>
    <definedName name="MIN">"28"</definedName>
    <definedName name="MINOR_CONT_AM_LOOKUP">#REF!</definedName>
    <definedName name="misc1">'[6]97PVModel'!$C$14:$C$17</definedName>
    <definedName name="misc2">'[6]97PVModel'!$C$33:$C$36</definedName>
    <definedName name="misc3">'[6]97PVModel'!$C$52:$C$55</definedName>
    <definedName name="misc4">'[6]97PVModel'!$C$71:$C$74</definedName>
    <definedName name="misc5">'[6]97PVModel'!$C$90:$C$93</definedName>
    <definedName name="misc6">'[6]97PVModel'!$C$109:$C$112</definedName>
    <definedName name="MktVal">[8]Assumpt.!#REF!</definedName>
    <definedName name="mmm">'[115]Apr-03 Method'!$G$5</definedName>
    <definedName name="mmmm">'[11]13. Headcount Forecast'!#REF!</definedName>
    <definedName name="mmmmm">'[11]13. Headcount Forecast'!#REF!</definedName>
    <definedName name="Model_Accounts">'[88]Active Accounts'!$B$11:$B$457</definedName>
    <definedName name="Monica">#REF!</definedName>
    <definedName name="Month">'[116]Month Identifier'!$B$1</definedName>
    <definedName name="Month_Flag">'[117]Staffing input'!$B$1</definedName>
    <definedName name="Month_identifier">[44]Actuals!$B$3:$M$5</definedName>
    <definedName name="Month_Prior">#REF!</definedName>
    <definedName name="MonthDates">[53]Summary!$AS$6:$AS$22</definedName>
    <definedName name="MONTHS">'[52]Source Mar 1-2001'!#REF!</definedName>
    <definedName name="mrr">#REF!</definedName>
    <definedName name="MSRates">'[118]CCCM-Budget'!$C$149</definedName>
    <definedName name="name">#REF!</definedName>
    <definedName name="NameTar">[119]Inputs!$C$5</definedName>
    <definedName name="NBV">'[12]3A FA Record'!$BR:$BR</definedName>
    <definedName name="NBV_In_Scope">[73]FAR!$BR:$BR</definedName>
    <definedName name="NCV_IOWA_CURVE">'[73]NCV_Iowa Curves'!$A$7:$BE$1210</definedName>
    <definedName name="NCV_R2_OFFSET">'[73]NCV_Iowa Curves'!$A$5:$R$6</definedName>
    <definedName name="NCV_R3_OFFSET">'[73]NCV_Iowa Curves'!$T$5:$BE$6</definedName>
    <definedName name="NCV_Round_Table">'[73]NCV_Rounding_RUL Table'!$A$6:$B$22</definedName>
    <definedName name="NCV_RUL_Table">'[73]NCV_Rounding_RUL Table'!$A$27:$B$98</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'[47]30. OPRB, OPRB, LTD, SPP, RPP'!$AC$7</definedName>
    <definedName name="nmbmbm">"V2002-03-29"</definedName>
    <definedName name="nnbbmb">[77]INCOME!$I$15:$I$1371,[77]INCOME!$N$15:$N$1371,[77]INCOME!$U$15:$U$1371,[77]INCOME!$Z$15:$Z$1371</definedName>
    <definedName name="NNELDCkWhs">'[81]Dx_Tariff&amp;COP'!#REF!</definedName>
    <definedName name="nnnn">'[11]13. Headcount Forecast'!#REF!</definedName>
    <definedName name="nnnnn">'[11]13. Headcount Forecast'!#REF!</definedName>
    <definedName name="NON_Pensioners_ABO">'[120]35. OPRB, OPRB, LTD, SPP, RPP'!$C$8</definedName>
    <definedName name="Non_Pensioners_PBO">'[120]35. OPRB, OPRB, LTD, SPP, RPP'!$B$8</definedName>
    <definedName name="NoteStartRow">'[7]DTA Note Disclosure'!$8:$8</definedName>
    <definedName name="NOV">#REF!</definedName>
    <definedName name="NOVASSETS">#REF!</definedName>
    <definedName name="NOVLIAB">#REF!</definedName>
    <definedName name="NPV">#REF!</definedName>
    <definedName name="NR_RPY_CI_HOI_02">'[47]10. Headcount Forecast'!$O$7</definedName>
    <definedName name="NR_RPY_CI_HOI_03">'[47]10. Headcount Forecast'!$O$8</definedName>
    <definedName name="NR_RPY_CI_HOI_04">'[47]10. Headcount Forecast'!$O$9</definedName>
    <definedName name="NR_RPY_CI_HOI_05">'[47]10. Headcount Forecast'!$O$10</definedName>
    <definedName name="NR_RPY_CI_HOI_06">'[47]10. Headcount Forecast'!$O$11</definedName>
    <definedName name="NR_RPY_CI_HOI_07">'[47]10. Headcount Forecast'!$O$12</definedName>
    <definedName name="NR_RPY_CI_HOI_08">'[47]10. Headcount Forecast'!$O$13</definedName>
    <definedName name="NR_RPY_CI_HOI_09">'[47]10. Headcount Forecast'!$O$14</definedName>
    <definedName name="NR_RPY_CI_Mkt_02">'[121]13. Headcount Forecast'!#REF!</definedName>
    <definedName name="NR_RPY_CI_Mkt_03">'[121]13. Headcount Forecast'!#REF!</definedName>
    <definedName name="NR_RPY_CI_Ntw_02">'[47]10. Headcount Forecast'!$O$16</definedName>
    <definedName name="NR_RPY_CI_Ntw_03">'[47]10. Headcount Forecast'!$O$17</definedName>
    <definedName name="NR_RPY_CI_Ntw_04">'[47]10. Headcount Forecast'!$O$18</definedName>
    <definedName name="NR_RPY_CI_Ntw_05">'[47]10. Headcount Forecast'!$O$19</definedName>
    <definedName name="NR_RPY_CI_Ntw_06">'[47]10. Headcount Forecast'!$O$20</definedName>
    <definedName name="NR_RPY_CI_Ntw_07">'[47]10. Headcount Forecast'!$O$21</definedName>
    <definedName name="NR_RPY_CI_Ntw_08">'[47]10. Headcount Forecast'!$O$22</definedName>
    <definedName name="NR_RPY_CI_Ntw_09">'[47]10. Headcount Forecast'!$O$23</definedName>
    <definedName name="NR_RPY_CI_OHE_02">'[121]13. Headcount Forecast'!#REF!</definedName>
    <definedName name="NR_RPY_CI_OHE_03">'[121]13. Headcount Forecast'!#REF!</definedName>
    <definedName name="NR_RPY_CI_OHE_04">'[121]13. Headcount Forecast'!#REF!</definedName>
    <definedName name="NR_RPY_CI_OHE_05">'[121]13. Headcount Forecast'!#REF!</definedName>
    <definedName name="NR_RPY_CI_OHE_06">'[121]13. Headcount Forecast'!#REF!</definedName>
    <definedName name="NR_RPY_CI_OHE_07">'[121]13. Headcount Forecast'!#REF!</definedName>
    <definedName name="NR_RPY_CI_OHE_08">'[121]13. Headcount Forecast'!#REF!</definedName>
    <definedName name="NR_RPY_CI_RC_02">'[47]10. Headcount Forecast'!$O$25</definedName>
    <definedName name="NR_RPY_CI_RC_03">'[47]10. Headcount Forecast'!$O$26</definedName>
    <definedName name="NR_RPY_CI_RC_04">'[47]10. Headcount Forecast'!$O$27</definedName>
    <definedName name="NR_RPY_CI_RC_05">'[47]10. Headcount Forecast'!$O$28</definedName>
    <definedName name="NR_RPY_CI_RC_06">'[47]10. Headcount Forecast'!$O$29</definedName>
    <definedName name="NR_RPY_CI_RC_07">'[47]10. Headcount Forecast'!$O$30</definedName>
    <definedName name="NR_RPY_CI_RC_08">'[47]10. Headcount Forecast'!$O$31</definedName>
    <definedName name="NR_RPY_CI_RC_09">'[47]10. Headcount Forecast'!$O$32</definedName>
    <definedName name="NR_RPY_CI_Tel_02">'[47]10. Headcount Forecast'!$O$34</definedName>
    <definedName name="NR_RPY_CI_Tel_03">'[47]10. Headcount Forecast'!$O$35</definedName>
    <definedName name="NR_RPY_CI_Tel_04">'[47]10. Headcount Forecast'!$O$36</definedName>
    <definedName name="NR_RPY_CI_Tel_05">'[47]10. Headcount Forecast'!$O$37</definedName>
    <definedName name="NR_RPY_CI_Tel_06">'[47]10. Headcount Forecast'!$O$38</definedName>
    <definedName name="NR_RPY_CI_Tel_07">'[47]10. Headcount Forecast'!$O$39</definedName>
    <definedName name="NR_RPY_CI_Tel_08">'[47]10. Headcount Forecast'!$O$40</definedName>
    <definedName name="NR_RPY_CI_Tel_09">'[47]10. Headcount Forecast'!$O$41</definedName>
    <definedName name="NRPAsOf">[53]Actuals!$CS$4:$DI$4</definedName>
    <definedName name="NRPTrending">[53]Actuals!$CS$5:$DI$68</definedName>
    <definedName name="NT">'[122]Global Variables'!$B$9</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'[11]13. Headcount Forecast'!#REF!</definedName>
    <definedName name="OCT">#REF!</definedName>
    <definedName name="OCTASSETS">'[123]Oct 08 - By BU'!$B$4:$N$136</definedName>
    <definedName name="OCTLIAB">#REF!</definedName>
    <definedName name="October">#REF!</definedName>
    <definedName name="OHSC_GC_S_BOARD_OF_DIRECTORS">#REF!</definedName>
    <definedName name="Old_Print_Area_A">#REF!</definedName>
    <definedName name="OLOL">'[122]Global Variables'!$B$23</definedName>
    <definedName name="OMA">[8]Assumpt.!$I$90</definedName>
    <definedName name="ont_total_MW">#REF!</definedName>
    <definedName name="oo">'[86]13. Headcount Forecast'!#REF!</definedName>
    <definedName name="ooo">'[11]13. Headcount Forecast'!#REF!</definedName>
    <definedName name="oooooo">'[11]13. Headcount Forecast'!#REF!</definedName>
    <definedName name="OPRB_Cum_Plan">#REF!</definedName>
    <definedName name="OPRB_Plan">#REF!</definedName>
    <definedName name="OQLIB">"QUSRSYS"</definedName>
    <definedName name="OQNAM">"COMPLEO"</definedName>
    <definedName name="origin_1d">#REF!</definedName>
    <definedName name="origin_id">#REF!</definedName>
    <definedName name="Others">#REF!</definedName>
    <definedName name="overhead">'[98]Input - Proj Info'!$I$148</definedName>
    <definedName name="p">'[11]13. Headcount Forecast'!#REF!</definedName>
    <definedName name="Page_Count">#REF!</definedName>
    <definedName name="PAGE1">#REF!</definedName>
    <definedName name="PAGEW">"132"</definedName>
    <definedName name="PAT" hidden="1">#REF!</definedName>
    <definedName name="PATQ" hidden="1">#REF!</definedName>
    <definedName name="PC">'[99]PC Input'!$A$9:$N$38</definedName>
    <definedName name="PC_CAP_PROJ_LTD_LOOKUP">#REF!</definedName>
    <definedName name="PC_Prior_Year">'[102]2004PC Input'!$A$8:$N$116</definedName>
    <definedName name="PCDAT">"3/7/2012"</definedName>
    <definedName name="PCDAY">"07"</definedName>
    <definedName name="PCDT2">"20120307"</definedName>
    <definedName name="PCMON">"03"</definedName>
    <definedName name="PCTIM">"12:28:39 PM"</definedName>
    <definedName name="PCYEA">"2012"</definedName>
    <definedName name="PDStartRow">'[7]Taxable Income'!$B$15</definedName>
    <definedName name="PensionOPEBrate">'[43]C. Cap OH'!$F$41</definedName>
    <definedName name="Percent_Area">[124]INCOME!$I$15:$I$50,[124]INCOME!$N$15:$N$50,[124]INCOME!$X$15:$X$50,[124]INCOME!$AC$15:$AC$50</definedName>
    <definedName name="pivot">#REF!</definedName>
    <definedName name="pivot_174090">#REF!</definedName>
    <definedName name="PIVOT3_Green">{"'2003 05 15'!$W$11:$AI$18","'2003 05 15'!$A$1:$V$30"}</definedName>
    <definedName name="popoiuo">"V900"</definedName>
    <definedName name="pp">'[86]13. Headcount Forecast'!#REF!</definedName>
    <definedName name="PPI_factor_table">'[73]3D. CPI_PPI Factors'!$A$4:$G$130</definedName>
    <definedName name="ppp">'[11]13. Headcount Forecast'!#REF!</definedName>
    <definedName name="pppppp">'[11]13. Headcount Forecast'!#REF!</definedName>
    <definedName name="Price">OFFSET(#REF!,1,0,COUNT(#REF!),1)</definedName>
    <definedName name="_xlnm.Print_Area">#REF!</definedName>
    <definedName name="PRINT_AREA_MI">#REF!</definedName>
    <definedName name="PRINT_BDCOMMSEC">#REF!</definedName>
    <definedName name="PRINT_DIRECTORATE">#REF!</definedName>
    <definedName name="Print_EO_Consolid">#REF!</definedName>
    <definedName name="PRINT_EXEC.SUPP.">#REF!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OR">" 5"</definedName>
    <definedName name="prior_mth">#REF!</definedName>
    <definedName name="processor_lookup">#REF!</definedName>
    <definedName name="Proj">#REF!</definedName>
    <definedName name="PROJECT_ID">#REF!</definedName>
    <definedName name="projectinfo0502">[89]projectinfo0502!$A$2:$AD$40</definedName>
    <definedName name="projectinfo0502a">[125]projectinfo0502a!$A$1:$AD$38</definedName>
    <definedName name="ProjectName">#REF!</definedName>
    <definedName name="ProjectPhase">#REF!</definedName>
    <definedName name="ProjectStartDate">#REF!</definedName>
    <definedName name="ProrationBase">'[126]8.3 FA YTD Adds'!#REF!</definedName>
    <definedName name="Prudential_2002">#REF!</definedName>
    <definedName name="Prudential_2003">#REF!</definedName>
    <definedName name="PT_CCCE">'[127]EVP_Pivot_CC&amp;CE'!$A$5:$B$6,'[127]EVP_Pivot_CC&amp;CE'!$A$8:$Q$350</definedName>
    <definedName name="PV_Rate">#REF!</definedName>
    <definedName name="PVModel_Rates_8.5percent">#REF!</definedName>
    <definedName name="PYCurrTaxStartRow">'[7]Taxable Income'!$B$184</definedName>
    <definedName name="PYData">'[88]PY TB'!$A$5:$BJ$10000</definedName>
    <definedName name="PYDefTaxStartRow">'[7]Taxable Income'!$B$215</definedName>
    <definedName name="PYInput">#REF!</definedName>
    <definedName name="PYTB">'[128]PY TB'!$A:$F</definedName>
    <definedName name="q">'[11]13. Headcount Forecast'!#REF!</definedName>
    <definedName name="q1bpe">'[129]q1 2002'!$A$15:$F$21</definedName>
    <definedName name="q51_PC_354_Compare_with_AR_Flat_File_Credit_only">#REF!</definedName>
    <definedName name="QAP_EXTRACT_CA">#REF!</definedName>
    <definedName name="qq">'[86]13. Headcount Forecast'!#REF!</definedName>
    <definedName name="qqq">'[11]13. Headcount Forecast'!#REF!</definedName>
    <definedName name="qqqq">'[11]13. Headcount Forecast'!#REF!</definedName>
    <definedName name="qqqqqq">'[11]13. Headcount Forecast'!#REF!</definedName>
    <definedName name="Query3">'[72]Quick Summary'!$B$1:$M$59</definedName>
    <definedName name="R_GL_AD_N">'[130]SUPPORT 1B - PIVOT PSAM ACDEPN'!$B$199:$H$220</definedName>
    <definedName name="R_GL_AD_R">'[130]SUPPORT 1B - PIVOT PSAM ACDEPN'!$B$228:$I$238</definedName>
    <definedName name="R_GL_AD_S">'[130]SUPPORT 1B - PIVOT PSAM ACDEPN'!$B$246:$H$265</definedName>
    <definedName name="R_GL_COST_ACCT_TYPE">'[130]SUPPORT 1B - PIVOT PSAM COST'!$B$169:$V$450</definedName>
    <definedName name="Range_name__gl_accdepn_lookup_txdx">"1.'SUPPORT 6A - LEDGER BAL CONTROL'!$I$1:$P$55"</definedName>
    <definedName name="Range_name__Subledger_bal_by_bu___a9_to_f33">#REF!</definedName>
    <definedName name="RateLookup">#REF!</definedName>
    <definedName name="RateRecStartRow">'[7]Rate Rec'!$B$20</definedName>
    <definedName name="RatesScenarios">[131]Fcst!#REF!</definedName>
    <definedName name="rawdata">#REF!</definedName>
    <definedName name="RBN">#REF!</definedName>
    <definedName name="RBU">#REF!</definedName>
    <definedName name="rDeptCode">'[132]OUT-Exhibit E'!$C$8:$C$244</definedName>
    <definedName name="rDeptYrly">'[132]CCCM-YearlyAllocatedDollar'!$E$8:$E$339</definedName>
    <definedName name="re">#REF!</definedName>
    <definedName name="Recalculation_Flag">#REF!</definedName>
    <definedName name="RecdTbl">'[133]TS Received Table'!$A$6:$Z$494</definedName>
    <definedName name="reg_act">'[117]Staffing input'!$C$73:$P$175</definedName>
    <definedName name="reg_bud">[134]Staffing!$C$4:$Q$40</definedName>
    <definedName name="Reg_Interest_Data_Input">'[88]Reg Interest'!$A$77:$F$130</definedName>
    <definedName name="Reg_Summary">'[88]Reg Summary (HONI)'!$B$16:$AP$288</definedName>
    <definedName name="RegAssLiab">#REF!</definedName>
    <definedName name="REGRateRecStartRow">'[7]Rate Rec'!$B$11</definedName>
    <definedName name="REGTaxCreditStartRow">'[7]Taxable Income'!$B$175</definedName>
    <definedName name="REGTDStartRow">'[7]Taxable Income'!$B$40</definedName>
    <definedName name="Report_Date">[135]notes!$B$3</definedName>
    <definedName name="Report_Month">[135]notes!$B$4</definedName>
    <definedName name="Reporting_Month_Accomp">[42]Actuals!$D$1</definedName>
    <definedName name="RES_CAT">#REF!</definedName>
    <definedName name="RES_SUB_CAT">#REF!</definedName>
    <definedName name="RES_TYPE">#REF!</definedName>
    <definedName name="ResourceTypes">#REF!</definedName>
    <definedName name="ResultsData">'[133]TS Results Summ 2a'!$A$6:$O$494</definedName>
    <definedName name="resultsyear">#REF!</definedName>
    <definedName name="Resultsyears">#REF!</definedName>
    <definedName name="resultyear">#REF!</definedName>
    <definedName name="Retailers_1505">#REF!</definedName>
    <definedName name="RetailRates">#REF!</definedName>
    <definedName name="REVERSAL_VAL">'[136]valid values'!$AB$2:$AB$3</definedName>
    <definedName name="Revised_PV_Rates">'[6]97PVModel'!$A$432:$AB$605</definedName>
    <definedName name="rfff">#REF!</definedName>
    <definedName name="rFunc">'[132]OUT-Report_Yearly'!$B:$B</definedName>
    <definedName name="rfwejojkr">#REF!</definedName>
    <definedName name="rg">#REF!</definedName>
    <definedName name="rGroup">'[132]OUT-Report_Yearly'!$A:$A</definedName>
    <definedName name="rGroupCode">'[132]CCCM-YearlyAllocatedDollar'!$F:$F</definedName>
    <definedName name="RID">[124]INCOME!#REF!</definedName>
    <definedName name="rIndex">'[132]OUT-Report_Yearly'!$E:$E</definedName>
    <definedName name="RMDepr">#REF!</definedName>
    <definedName name="rngAccount">[137]!Dropdown_Account[Account Description]</definedName>
    <definedName name="rngAddNewCYCurrTax">'[7]Taxable Income'!$166:$166</definedName>
    <definedName name="rngAddNewCYDefTax">'[7]Taxable Income'!$210:$210</definedName>
    <definedName name="rngAddNewEBTAdj">'[7]Taxable Income'!$11:$11</definedName>
    <definedName name="rngAddNewNote">'[7]DTA Note Disclosure'!$21:$21</definedName>
    <definedName name="rngAddNewPD">'[7]Taxable Income'!$33:$33</definedName>
    <definedName name="rngAddNewPYCurrTax">'[7]Taxable Income'!$186:$186</definedName>
    <definedName name="rngAddNewPYDefTax">'[7]Taxable Income'!$219:$219</definedName>
    <definedName name="rngAddNewREGRR">'[7]Rate Rec'!$19:$19</definedName>
    <definedName name="rngAddNewREGTaxCredit">'[7]Taxable Income'!$179:$179</definedName>
    <definedName name="rngAddNewREGTD">'[7]Taxable Income'!$92:$92</definedName>
    <definedName name="rngAddNewRR">'[7]Rate Rec'!$28:$28</definedName>
    <definedName name="rngAddNewTaxCredit">'[7]Taxable Income'!$174:$174</definedName>
    <definedName name="rngAddNewTaxLoss">'[7]Taxable Income'!$155:$155</definedName>
    <definedName name="rngAddNewTD">'[7]Taxable Income'!$143:$143</definedName>
    <definedName name="rngAttribute">[137]!Attribute[Attribute]</definedName>
    <definedName name="rngCategory">[137]!Category[Category]</definedName>
    <definedName name="rngCurrency">[137]!Currency[Currency]</definedName>
    <definedName name="rngJurisdiction">[137]!Jurisdiction[Jurisdiction]</definedName>
    <definedName name="rngOrg">[137]!Dropdown_Org[Organization]</definedName>
    <definedName name="rngRefer">[138]!ReferenceForScript[Reference for Script]</definedName>
    <definedName name="rngTaxType">[138]!TaxType[TaxType]</definedName>
    <definedName name="rngYear">[137]!YearTbl[Year]</definedName>
    <definedName name="rOUTGroup">'[132]OUT-Report_Yearly'!$D$8:$D$243</definedName>
    <definedName name="RoySwitch">'[62]Operating Assumptions'!$K$7</definedName>
    <definedName name="RptDate">'[7]Home Page'!$H$10</definedName>
    <definedName name="RPY_CI_Reg_HOI_02">'[47]10. Headcount Forecast'!$I$7</definedName>
    <definedName name="RPY_CI_Reg_HOI_03">'[47]10. Headcount Forecast'!$I$8</definedName>
    <definedName name="RPY_CI_Reg_HOI_04">'[47]10. Headcount Forecast'!$I$9</definedName>
    <definedName name="RPY_CI_Reg_HOI_05">'[47]10. Headcount Forecast'!$I$10</definedName>
    <definedName name="RPY_CI_Reg_HOI_06">'[47]10. Headcount Forecast'!$I$11</definedName>
    <definedName name="RPY_CI_Reg_HOI_07">'[47]10. Headcount Forecast'!$I$12</definedName>
    <definedName name="RPY_CI_Reg_HOI_08">'[47]10. Headcount Forecast'!$I$13</definedName>
    <definedName name="RPY_CI_Reg_HOI_09">'[47]10. Headcount Forecast'!$I$14</definedName>
    <definedName name="RPY_CI_Reg_Mkt_02">'[121]13. Headcount Forecast'!#REF!</definedName>
    <definedName name="RPY_CI_Reg_Mkt_03">'[121]13. Headcount Forecast'!#REF!</definedName>
    <definedName name="RPY_CI_Reg_Ntw_02">'[47]10. Headcount Forecast'!$I$16</definedName>
    <definedName name="RPY_CI_Reg_Ntw_03">'[47]10. Headcount Forecast'!$I$17</definedName>
    <definedName name="RPY_CI_Reg_Ntw_04">'[47]10. Headcount Forecast'!$I$18</definedName>
    <definedName name="RPY_CI_Reg_Ntw_05">'[47]10. Headcount Forecast'!$I$19</definedName>
    <definedName name="RPY_CI_Reg_Ntw_06">'[47]10. Headcount Forecast'!$I$20</definedName>
    <definedName name="RPY_CI_Reg_Ntw_07">'[47]10. Headcount Forecast'!$I$21</definedName>
    <definedName name="RPY_CI_Reg_Ntw_08">'[47]10. Headcount Forecast'!$I$22</definedName>
    <definedName name="RPY_CI_Reg_Ntw_09">'[47]10. Headcount Forecast'!$I$23</definedName>
    <definedName name="RPY_CI_Reg_OHE_02">'[121]13. Headcount Forecast'!#REF!</definedName>
    <definedName name="RPY_CI_Reg_OHE_03">'[121]13. Headcount Forecast'!#REF!</definedName>
    <definedName name="RPY_CI_Reg_OHE_04">'[121]13. Headcount Forecast'!#REF!</definedName>
    <definedName name="RPY_CI_Reg_OHE_05">'[121]13. Headcount Forecast'!#REF!</definedName>
    <definedName name="RPY_CI_Reg_OHE_06">'[121]13. Headcount Forecast'!#REF!</definedName>
    <definedName name="RPY_CI_Reg_OHE_07">'[121]13. Headcount Forecast'!#REF!</definedName>
    <definedName name="RPY_CI_Reg_OHE_08">'[121]13. Headcount Forecast'!#REF!</definedName>
    <definedName name="RPY_CI_Reg_RC_02">'[47]10. Headcount Forecast'!$I$25</definedName>
    <definedName name="RPY_CI_Reg_RC_03">'[47]10. Headcount Forecast'!$I$26</definedName>
    <definedName name="RPY_CI_Reg_RC_04">'[47]10. Headcount Forecast'!$I$27</definedName>
    <definedName name="RPY_CI_Reg_RC_05">'[47]10. Headcount Forecast'!$I$28</definedName>
    <definedName name="RPY_CI_Reg_RC_06">'[47]10. Headcount Forecast'!$I$29</definedName>
    <definedName name="RPY_CI_Reg_RC_07">'[47]10. Headcount Forecast'!$I$30</definedName>
    <definedName name="RPY_CI_Reg_RC_08">'[47]10. Headcount Forecast'!$I$31</definedName>
    <definedName name="RPY_CI_Reg_RC_09">'[47]10. Headcount Forecast'!$I$32</definedName>
    <definedName name="RPY_CI_Reg_Tel_02">'[47]10. Headcount Forecast'!$I$34</definedName>
    <definedName name="RPY_CI_Reg_Tel_03">'[47]10. Headcount Forecast'!$I$35</definedName>
    <definedName name="RPY_CI_Reg_Tel_04">'[47]10. Headcount Forecast'!$I$36</definedName>
    <definedName name="RPY_CI_Reg_Tel_05">'[47]10. Headcount Forecast'!$I$37</definedName>
    <definedName name="RPY_CI_Reg_Tel_06">'[47]10. Headcount Forecast'!$I$38</definedName>
    <definedName name="RPY_CI_Reg_Tel_07">'[47]10. Headcount Forecast'!$I$39</definedName>
    <definedName name="RPY_CI_Reg_Tel_08">'[47]10. Headcount Forecast'!$I$40</definedName>
    <definedName name="RPY_CI_Reg_Tel_09">'[47]10. Headcount Forecast'!$I$41</definedName>
    <definedName name="rr">'[86]13. Headcount Forecast'!#REF!</definedName>
    <definedName name="rrr">'[11]13. Headcount Forecast'!#REF!</definedName>
    <definedName name="rrrrrr">'[11]13. Headcount Forecast'!#REF!</definedName>
    <definedName name="rSCS">'[132]CCCM-YearlyAllocatedDollar'!$CU:$CU</definedName>
    <definedName name="rSMS">'[132]CCCM-YearlyAllocatedDollar'!$CT:$CT</definedName>
    <definedName name="RTT">#REF!</definedName>
    <definedName name="rundate">#REF!</definedName>
    <definedName name="rYrlyGroup">'[132]CCCM-Yearly$ToBeAllocated'!$E$8:$E$338</definedName>
    <definedName name="s">'[11]13. Headcount Forecast'!#REF!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'[139]S8 summary'!$A$3:$F$36</definedName>
    <definedName name="sACCOMP">[140]Template!$BL$1</definedName>
    <definedName name="Salary">'[46]Emp List'!$Z$2:$Z$59996</definedName>
    <definedName name="Savings_Factor">'[58]02-07-02'!$S$14</definedName>
    <definedName name="sCC">[140]Template!$AM$1</definedName>
    <definedName name="SCD">#REF!</definedName>
    <definedName name="SCH9SCS">#REF!</definedName>
    <definedName name="SCN">'[52]Source Mar 1-2001'!#REF!</definedName>
    <definedName name="Scope">#REF!</definedName>
    <definedName name="Scope_Inflation">'[58]02-07-02'!$S$11</definedName>
    <definedName name="sdrtyhjr">#REF!</definedName>
    <definedName name="Seg220ProrationBase">'[141]H.4- YTD Adds'!$AB$7</definedName>
    <definedName name="Seg222ProrationBase">'[141]H.4- YTD Adds'!$AB$9</definedName>
    <definedName name="SensBreak">'[142]Pro Forma Financials'!$H$3</definedName>
    <definedName name="SEP">#REF!</definedName>
    <definedName name="servco_switch">#REF!</definedName>
    <definedName name="Service">'[46]Emp List'!$AJ$2:$AJ$59996</definedName>
    <definedName name="ServiceLines">#REF!</definedName>
    <definedName name="set_hdr_dates">'[143]Change Monthly hding labels'!#REF!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[140]Template!$Y$1</definedName>
    <definedName name="sINSERADD">[140]Template!$BD$1</definedName>
    <definedName name="Skill_LOB">#REF!</definedName>
    <definedName name="Skill_Type">#REF!</definedName>
    <definedName name="SkillLOBs">#REF!</definedName>
    <definedName name="SkillTypes">#REF!</definedName>
    <definedName name="sNet">[140]Template!$S$1</definedName>
    <definedName name="source">#REF!</definedName>
    <definedName name="SOW">#REF!</definedName>
    <definedName name="SPATH">"S1042357:\QUSRSYS\COMPLEO"</definedName>
    <definedName name="SPDAT">"3/7/2012"</definedName>
    <definedName name="SPDAY">"07"</definedName>
    <definedName name="SPDT2">"20120307"</definedName>
    <definedName name="Split_kWh_First___Balance_040212b_Summary_Query">#REF!</definedName>
    <definedName name="SPMON">"03"</definedName>
    <definedName name="SPNAM">"QSYSPRT"</definedName>
    <definedName name="SPNMB">"1"</definedName>
    <definedName name="SPS_Active">'[144]30. OPRB, OPRB, LTD, SPP, RPP'!$D$5</definedName>
    <definedName name="SPTIM">"12:28:01"</definedName>
    <definedName name="SPTM2">"122839"</definedName>
    <definedName name="SPYEA">"2012"</definedName>
    <definedName name="sRemoval">[140]Template!$AE$1</definedName>
    <definedName name="ss">{"'2003 05 15'!$W$11:$AI$18","'2003 05 15'!$A$1:$V$30"}</definedName>
    <definedName name="sss">'[11]13. Headcount Forecast'!#REF!</definedName>
    <definedName name="ssss">'[11]13. Headcount Forecast'!#REF!</definedName>
    <definedName name="START_YR">'[98]Input - Proj Info'!$M$27</definedName>
    <definedName name="STAT_CODE">#REF!</definedName>
    <definedName name="STATE">"*READY"</definedName>
    <definedName name="Status">#REF!</definedName>
    <definedName name="STD_TEXT_LOOKUP">'[103]a2 - VLOOKUP CTITERION'!$C:$F</definedName>
    <definedName name="StreamAcronym">#REF!</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'[73]Sum - Allocation (old class)'!$B$5:$Q$24</definedName>
    <definedName name="Sum_of_Sum_Amount">#REF!</definedName>
    <definedName name="Summary">#REF!</definedName>
    <definedName name="susp_name">#REF!</definedName>
    <definedName name="t">'[11]13. Headcount Forecast'!#REF!</definedName>
    <definedName name="Tax">[145]WACC!$D$6</definedName>
    <definedName name="Tax_Class">'[110]LTD OPA Asset Balances TaxClass'!$A$1:$F$60</definedName>
    <definedName name="Tax_Provision">#REF!</definedName>
    <definedName name="TaxCreditStartRow">'[7]Taxable Income'!$B$170</definedName>
    <definedName name="TaxLossStartRow">'[7]Taxable Income'!$B$152</definedName>
    <definedName name="TaxProv1">'[126]8.4 FACS per Finance'!#REF!</definedName>
    <definedName name="TaxProv2">#REF!</definedName>
    <definedName name="TaxProv3">#REF!</definedName>
    <definedName name="TaxProv4">#REF!</definedName>
    <definedName name="TaxProv5">#REF!</definedName>
    <definedName name="TaxProv6">#REF!</definedName>
    <definedName name="taxrate06">'[146]Tony Paul'!#REF!</definedName>
    <definedName name="taxrate08">'[146]Tony Paul'!#REF!</definedName>
    <definedName name="taxrate09">'[146]Tony Paul'!#REF!</definedName>
    <definedName name="taxrate10">'[146]Tony Paul'!#REF!</definedName>
    <definedName name="TB">'[147]CY TB'!$A$7:$J$1492</definedName>
    <definedName name="tb_data">#REF!</definedName>
    <definedName name="tb_data_dec_04">#REF!</definedName>
    <definedName name="tb_data_dec_05">#REF!</definedName>
    <definedName name="tb_data_mar_06">#REF!</definedName>
    <definedName name="tb_data_sep_05">#REF!</definedName>
    <definedName name="TB_TAX">'[148]8. TB-Including Tax Entry'!$B:$AW</definedName>
    <definedName name="TBAUG">'[149]August 31 TB'!$A$2:$AD$1393</definedName>
    <definedName name="tblBudget">'[150]CCCM-Budget'!$D$1:$L$285</definedName>
    <definedName name="tblCCCMAct">'[132]CCCM-Activities'!$G$1:$T$1395</definedName>
    <definedName name="tblCCCMBudget">'[132]CCCM-Budget'!$D$1:$L$285</definedName>
    <definedName name="tblCCCMTime">'[132]CCCM-TIME'!$I$7:$HE$357</definedName>
    <definedName name="tblCCCMTimeact">'[132]CCCM-TIME'!$E$7:$HE$357</definedName>
    <definedName name="tblDrivers">'[132]CCCM-Drivers'!$A$6:$V$100</definedName>
    <definedName name="tblLabor">[132]LabourBP!$E$5:$L$87</definedName>
    <definedName name="tblNonLabor">[132]NonLabourBP!$E$5:$L$88</definedName>
    <definedName name="tblOtherBP">[151]OtherBP!$D$5:$I$32</definedName>
    <definedName name="tblOutYrly">'[132]OUT-Report_Yearly'!$D$7:$BP$242</definedName>
    <definedName name="TC_L">'[79]Trend %'!$E$2:$R$10</definedName>
    <definedName name="TC202PrintArea">#REF!</definedName>
    <definedName name="TC212PrintArea">#REF!</definedName>
    <definedName name="TCCommon">[45]ReportTemplate!$B$50</definedName>
    <definedName name="TCDevelopment">[45]ReportTemplate!$B$40</definedName>
    <definedName name="TCOperating">[45]ReportTemplate!$B$46</definedName>
    <definedName name="TCSustainment">[45]ReportTemplate!$B$36</definedName>
    <definedName name="TDStartRow">'[7]Taxable Income'!$B$97</definedName>
    <definedName name="TEST">#REF!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xtRefCopyRangeCount">38</definedName>
    <definedName name="This_Year">'[107]2010'!$D$12:$Q$1574</definedName>
    <definedName name="thou">[113]notes!$I$1</definedName>
    <definedName name="thousand">[152]Model!$F$16</definedName>
    <definedName name="Thousands">[153]Inputs!$C$28</definedName>
    <definedName name="Tier2_Lookup">'[145]t2-svc data'!$A$3:$U$64</definedName>
    <definedName name="Tier2_reference">'[145]t2-svc data'!$C$2:$K$65</definedName>
    <definedName name="Title">[154]Index!$B$4</definedName>
    <definedName name="Title1">#REF!</definedName>
    <definedName name="Title2">#REF!</definedName>
    <definedName name="Title3">#REF!</definedName>
    <definedName name="TM_F">'[79]Trend %'!$E$113:$R$119</definedName>
    <definedName name="TM_L">'[79]Trend %'!$E$12:$R$20</definedName>
    <definedName name="TMCommon">[45]ReportTemplate!$B$26</definedName>
    <definedName name="TMCustomer">[45]ReportTemplate!$B$22</definedName>
    <definedName name="TMDevelopment">[45]ReportTemplate!$B$12</definedName>
    <definedName name="TMOperating">[45]ReportTemplate!$B$18</definedName>
    <definedName name="TMSustaintment">[45]ReportTemplate!$B$8</definedName>
    <definedName name="TOTAL">#REF!</definedName>
    <definedName name="TotalBudCapOH">'[43]C. Cap OH'!$D$58</definedName>
    <definedName name="TOTPG">"1"</definedName>
    <definedName name="TPATH">"C:\Documents and Settings\All Users\Application Data\Symtrax\Compleo Suite 4\Temp\e28ba150-e788-403e-a1b0-986113841a4f"</definedName>
    <definedName name="Trade_Month">[55]notes!$B$5</definedName>
    <definedName name="trans_clsfy_110190">#REF!</definedName>
    <definedName name="Trend">[155]trend_percent!$C$1:$C$65536</definedName>
    <definedName name="TrendName">[155]trend_percent!$C$2:$C$65536</definedName>
    <definedName name="trendy">[156]trend_percents!$A$3:$A$64</definedName>
    <definedName name="tt">'[86]13. Headcount Forecast'!#REF!</definedName>
    <definedName name="ttt">'[11]13. Headcount Forecast'!#REF!</definedName>
    <definedName name="tttttt">'[11]13. Headcount Forecast'!#REF!</definedName>
    <definedName name="ttype_lookup">'[103]a1- VLookup- Ttypes'!$A:$C</definedName>
    <definedName name="TWE_adds__fr_MFA_worksheet">#REF!</definedName>
    <definedName name="TxAsOf">[53]Actuals!$D$4:$T$4</definedName>
    <definedName name="TxBase">#REF!</definedName>
    <definedName name="TxCriteria">[84]Tx!$B$5:$B$76</definedName>
    <definedName name="TxDx">[53]Actuals!#REF!</definedName>
    <definedName name="txdx_acdepn_cont_sched">'[157]TXDX Support 1- Continuity'!$A$220+'[157]TXDX Support 1- Continuity'!$A$220:$S$249:'[157]TXDX Support 1- Continuity'!$R$115</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'[81]Dx_Tariff&amp;COP'!#REF!</definedName>
    <definedName name="TXLDCRate">#REF!</definedName>
    <definedName name="TxMonthly">[84]Tx!$F$5:$Y$76</definedName>
    <definedName name="TxOp">#REF!</definedName>
    <definedName name="TXProrationBase">'[141]H.4- YTD Adds'!$AB$6</definedName>
    <definedName name="TxTrending">[53]Actuals!$D$5:$T$68</definedName>
    <definedName name="u">'[11]13. Headcount Forecast'!#REF!</definedName>
    <definedName name="unassigned">#REF!</definedName>
    <definedName name="Union">'[46]Emp List'!$AE$2:$AE$59996</definedName>
    <definedName name="unit_bud">'[158]Unit Budget_Forecast'!$C$5:$N$30</definedName>
    <definedName name="unit_fcs">'[158]Unit Budget_Forecast'!$P$5:$AC$30</definedName>
    <definedName name="Update_Date">'[159]47. 2003 Comp&amp;Benefits Summary'!$AB$1</definedName>
    <definedName name="USDAT">"GRWO19B_1"</definedName>
    <definedName name="usdcad">'[152]Input - Apollo'!$F$6</definedName>
    <definedName name="USNAM">"SPRESSEAUL"</definedName>
    <definedName name="usofa">'[160]usofa mapping for brampton'!$A$2:$C$1688</definedName>
    <definedName name="uu">'[86]13. Headcount Forecast'!#REF!</definedName>
    <definedName name="uuu">'[11]13. Headcount Forecast'!#REF!</definedName>
    <definedName name="uuuuuu">'[11]13. Headcount Forecast'!#REF!</definedName>
    <definedName name="V_Client">[73]V_Variables!$B$4</definedName>
    <definedName name="V_FX_at_Val_Date">'[73]3C. FX'!$A$3:$B$7</definedName>
    <definedName name="V_Index_Name">[73]V_Indicies!$A$3:$XR$6</definedName>
    <definedName name="V_Index_Table">[73]V_Indicies!$A$3:$XR$155</definedName>
    <definedName name="V_Location_Factor_Table">[73]V_Variables!$A$65:$B$67</definedName>
    <definedName name="V_LOM_Table">[73]V_Variables!$A$71:$B$87</definedName>
    <definedName name="V_Val_Date">[73]V_Variables!$B$6</definedName>
    <definedName name="V_Val_Period">[73]V_Variables!$B$8</definedName>
    <definedName name="V_Val_Year">[73]V_Variables!$B$7</definedName>
    <definedName name="V_Variable_Table2">[73]V_Variables!$B$15:$AA$62</definedName>
    <definedName name="Volume">OFFSET(#REF!,1,0,COUNT(#REF!),1)</definedName>
    <definedName name="vvvv">'[11]13. Headcount Forecast'!#REF!</definedName>
    <definedName name="vvvvv">'[11]13. Headcount Forecast'!#REF!</definedName>
    <definedName name="w">'[11]13. Headcount Forecast'!#REF!</definedName>
    <definedName name="wageinfl06">[146]Summary!#REF!</definedName>
    <definedName name="wageinfl08">[146]Summary!#REF!</definedName>
    <definedName name="wageinfl09">[146]Summary!#REF!</definedName>
    <definedName name="wageinfl10">[146]Summary!#REF!</definedName>
    <definedName name="wageinfla09">[146]Summary!#REF!</definedName>
    <definedName name="wageinfla10">[146]Summary!#REF!</definedName>
    <definedName name="WBSA">#REF!</definedName>
    <definedName name="WBSR">#REF!</definedName>
    <definedName name="werere">37348.4370907407</definedName>
    <definedName name="wererere">0.000118634263344575</definedName>
    <definedName name="wererewr">"V2002-03-29"</definedName>
    <definedName name="werewryuyui">"%,FBUSINESS_UNIT,V940"</definedName>
    <definedName name="WorkstreamNames">#REF!</definedName>
    <definedName name="wrn.Aging._.and._.Trend._.Analysis." hidden="1">{#N/A,#N/A,FALSE,"Aging Summary";#N/A,#N/A,FALSE,"Ratio Analysis";#N/A,#N/A,FALSE,"Test 120 Day Accts";#N/A,#N/A,FALSE,"Tickmarks"}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'[86]13. Headcount Forecast'!#REF!</definedName>
    <definedName name="www">'[11]13. Headcount Forecast'!#REF!</definedName>
    <definedName name="wwww">'[11]13. Headcount Forecast'!#REF!</definedName>
    <definedName name="wwwwww">'[11]13. Headcount Forecast'!#REF!</definedName>
    <definedName name="x">0.000416666662204079</definedName>
    <definedName name="xx">'[86]13. Headcount Forecast'!#REF!</definedName>
    <definedName name="xxxx">'[11]13. Headcount Forecast'!#REF!</definedName>
    <definedName name="xxxxx">'[11]13. Headcount Forecast'!#REF!</definedName>
    <definedName name="y">'[11]13. Headcount Forecast'!#REF!</definedName>
    <definedName name="Y1_p1a">#REF!</definedName>
    <definedName name="Y1_p2a">#REF!</definedName>
    <definedName name="y2_p1">#REF!</definedName>
    <definedName name="Y2p2">#REF!</definedName>
    <definedName name="Year">'[88]46'!$D$14:$H$26</definedName>
    <definedName name="YEB2MAsOf">[53]Actuals!$DM$4:$DX$4</definedName>
    <definedName name="YEB2MTrend">[53]Actuals!$DM$5:$DX$68</definedName>
    <definedName name="YEDxAsOf">[53]Actuals!$BH$4:$BX$4</definedName>
    <definedName name="YEDxTrend">[53]Actuals!$BH$5:$BX$68</definedName>
    <definedName name="YENRPAsOf">[53]Actuals!$DZ$4:$EK$4</definedName>
    <definedName name="YENRPTrend">[53]Actuals!$DZ$5:$EK$68</definedName>
    <definedName name="YesorNo">[161]Input!$I$3</definedName>
    <definedName name="YETrending">[53]Actuals!$AP$5:$BX$68</definedName>
    <definedName name="YETxAsOf">[53]Actuals!$AP$4:$BF$4</definedName>
    <definedName name="YeTxTrend">[53]Actuals!$AP$5:$BF$68</definedName>
    <definedName name="YTD">#REF!</definedName>
    <definedName name="Ytd_620260_620264_in_BMO_tapes">#REF!</definedName>
    <definedName name="YTDBI">#REF!</definedName>
    <definedName name="yy">'[86]13. Headcount Forecast'!#REF!</definedName>
    <definedName name="yyy">'[11]13. Headcount Forecast'!#REF!</definedName>
    <definedName name="YYYY">"2012"</definedName>
    <definedName name="yyyyyy">'[11]13. Headcount Forecast'!#REF!</definedName>
    <definedName name="z">#REF!</definedName>
    <definedName name="zz">'[86]13. Headcount Forecast'!#REF!</definedName>
    <definedName name="zzzz">'[11]13. Headcount Forecast'!#REF!</definedName>
    <definedName name="zzzzz">'[11]13. Headcount Forecast'!#REF!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0" i="1" l="1"/>
  <c r="AN8" i="1"/>
  <c r="AJ8" i="1"/>
  <c r="AJ9" i="1"/>
  <c r="AJ10" i="1"/>
  <c r="AJ11" i="1"/>
  <c r="AM11" i="1" s="1"/>
  <c r="AJ12" i="1"/>
  <c r="AM12" i="1" s="1"/>
  <c r="AJ13" i="1"/>
  <c r="AM13" i="1" s="1"/>
  <c r="AJ14" i="1"/>
  <c r="AM14" i="1" s="1"/>
  <c r="AJ15" i="1"/>
  <c r="AM15" i="1" s="1"/>
  <c r="AJ16" i="1"/>
  <c r="AJ17" i="1"/>
  <c r="AJ18" i="1"/>
  <c r="AJ19" i="1"/>
  <c r="AM19" i="1" s="1"/>
  <c r="AM8" i="1"/>
  <c r="AM9" i="1"/>
  <c r="AM10" i="1"/>
  <c r="AM16" i="1"/>
  <c r="AL8" i="1" l="1"/>
  <c r="AM30" i="1" l="1"/>
  <c r="AM31" i="1" s="1"/>
  <c r="AM32" i="1"/>
  <c r="AM34" i="1"/>
  <c r="AM35" i="1"/>
  <c r="AL19" i="1"/>
  <c r="AN19" i="1" s="1"/>
  <c r="AO8" i="1"/>
  <c r="AO11" i="1" l="1"/>
  <c r="AP35" i="1" l="1"/>
  <c r="AI32" i="1"/>
  <c r="AH32" i="1"/>
  <c r="AE32" i="1"/>
  <c r="Z32" i="1"/>
  <c r="U32" i="1"/>
  <c r="Q32" i="1"/>
  <c r="P32" i="1"/>
  <c r="L32" i="1"/>
  <c r="K32" i="1"/>
  <c r="J32" i="1"/>
  <c r="I32" i="1"/>
  <c r="G32" i="1"/>
  <c r="F32" i="1"/>
  <c r="E32" i="1"/>
  <c r="D32" i="1"/>
  <c r="AH31" i="1"/>
  <c r="AI30" i="1"/>
  <c r="AI31" i="1" s="1"/>
  <c r="AH30" i="1"/>
  <c r="AE30" i="1"/>
  <c r="AE31" i="1" s="1"/>
  <c r="AA30" i="1"/>
  <c r="AA31" i="1" s="1"/>
  <c r="Z30" i="1"/>
  <c r="Z31" i="1" s="1"/>
  <c r="U30" i="1"/>
  <c r="U31" i="1" s="1"/>
  <c r="P30" i="1"/>
  <c r="P31" i="1" s="1"/>
  <c r="K30" i="1"/>
  <c r="K31" i="1" s="1"/>
  <c r="J30" i="1"/>
  <c r="J31" i="1" s="1"/>
  <c r="I30" i="1"/>
  <c r="I31" i="1" s="1"/>
  <c r="F30" i="1"/>
  <c r="F31" i="1" s="1"/>
  <c r="E30" i="1"/>
  <c r="E31" i="1" s="1"/>
  <c r="D30" i="1"/>
  <c r="D31" i="1" s="1"/>
  <c r="AK28" i="1"/>
  <c r="AJ28" i="1"/>
  <c r="AK27" i="1"/>
  <c r="AJ27" i="1"/>
  <c r="AK26" i="1"/>
  <c r="AJ26" i="1"/>
  <c r="AC25" i="1"/>
  <c r="AG25" i="1" s="1"/>
  <c r="AK25" i="1" s="1"/>
  <c r="AB25" i="1"/>
  <c r="AJ25" i="1" s="1"/>
  <c r="X24" i="1"/>
  <c r="AB24" i="1" s="1"/>
  <c r="W24" i="1"/>
  <c r="AC24" i="1" s="1"/>
  <c r="AG24" i="1" s="1"/>
  <c r="AK24" i="1" s="1"/>
  <c r="M23" i="1"/>
  <c r="S23" i="1" s="1"/>
  <c r="W23" i="1" s="1"/>
  <c r="AC23" i="1" s="1"/>
  <c r="AG23" i="1" s="1"/>
  <c r="AK23" i="1" s="1"/>
  <c r="H23" i="1"/>
  <c r="N23" i="1" s="1"/>
  <c r="R23" i="1" s="1"/>
  <c r="X23" i="1" s="1"/>
  <c r="AB23" i="1" s="1"/>
  <c r="S22" i="1"/>
  <c r="W22" i="1" s="1"/>
  <c r="AC22" i="1" s="1"/>
  <c r="R22" i="1"/>
  <c r="X22" i="1" s="1"/>
  <c r="M21" i="1"/>
  <c r="S21" i="1" s="1"/>
  <c r="W21" i="1" s="1"/>
  <c r="AC21" i="1" s="1"/>
  <c r="H21" i="1"/>
  <c r="N21" i="1" s="1"/>
  <c r="R21" i="1" s="1"/>
  <c r="X21" i="1" s="1"/>
  <c r="M20" i="1"/>
  <c r="S20" i="1" s="1"/>
  <c r="W20" i="1" s="1"/>
  <c r="AC20" i="1" s="1"/>
  <c r="AG20" i="1" s="1"/>
  <c r="AK20" i="1" s="1"/>
  <c r="H20" i="1"/>
  <c r="N20" i="1" s="1"/>
  <c r="R20" i="1" s="1"/>
  <c r="X20" i="1" s="1"/>
  <c r="AB20" i="1" s="1"/>
  <c r="M19" i="1"/>
  <c r="S19" i="1" s="1"/>
  <c r="W19" i="1" s="1"/>
  <c r="AC19" i="1" s="1"/>
  <c r="H19" i="1"/>
  <c r="N19" i="1" s="1"/>
  <c r="N18" i="1"/>
  <c r="R18" i="1" s="1"/>
  <c r="X18" i="1" s="1"/>
  <c r="M18" i="1"/>
  <c r="S18" i="1" s="1"/>
  <c r="H18" i="1"/>
  <c r="M17" i="1"/>
  <c r="S17" i="1" s="1"/>
  <c r="W17" i="1" s="1"/>
  <c r="AC17" i="1" s="1"/>
  <c r="H17" i="1"/>
  <c r="N17" i="1" s="1"/>
  <c r="AF32" i="1"/>
  <c r="AD32" i="1"/>
  <c r="AA32" i="1"/>
  <c r="Y32" i="1"/>
  <c r="V32" i="1"/>
  <c r="M16" i="1"/>
  <c r="S16" i="1" s="1"/>
  <c r="H16" i="1"/>
  <c r="N16" i="1" s="1"/>
  <c r="AF30" i="1"/>
  <c r="AF31" i="1" s="1"/>
  <c r="V30" i="1"/>
  <c r="V31" i="1" s="1"/>
  <c r="Q30" i="1"/>
  <c r="Q31" i="1" s="1"/>
  <c r="N15" i="1"/>
  <c r="M15" i="1"/>
  <c r="S15" i="1" s="1"/>
  <c r="W15" i="1" s="1"/>
  <c r="AC15" i="1" s="1"/>
  <c r="AG15" i="1" s="1"/>
  <c r="AK15" i="1" s="1"/>
  <c r="H15" i="1"/>
  <c r="M14" i="1"/>
  <c r="S14" i="1" s="1"/>
  <c r="H14" i="1"/>
  <c r="N14" i="1" s="1"/>
  <c r="M13" i="1"/>
  <c r="S13" i="1" s="1"/>
  <c r="H13" i="1"/>
  <c r="N13" i="1" s="1"/>
  <c r="M12" i="1"/>
  <c r="S12" i="1" s="1"/>
  <c r="H12" i="1"/>
  <c r="N12" i="1" s="1"/>
  <c r="M11" i="1"/>
  <c r="S11" i="1" s="1"/>
  <c r="W11" i="1" s="1"/>
  <c r="AC11" i="1" s="1"/>
  <c r="AG11" i="1" s="1"/>
  <c r="AK11" i="1" s="1"/>
  <c r="H11" i="1"/>
  <c r="N11" i="1" s="1"/>
  <c r="R11" i="1" s="1"/>
  <c r="X11" i="1" s="1"/>
  <c r="AB11" i="1" s="1"/>
  <c r="L30" i="1"/>
  <c r="L31" i="1" s="1"/>
  <c r="G10" i="1"/>
  <c r="G30" i="1" s="1"/>
  <c r="G31" i="1" s="1"/>
  <c r="M9" i="1"/>
  <c r="S9" i="1" s="1"/>
  <c r="W9" i="1" s="1"/>
  <c r="AC9" i="1" s="1"/>
  <c r="H9" i="1"/>
  <c r="N9" i="1" s="1"/>
  <c r="R9" i="1" s="1"/>
  <c r="X9" i="1" s="1"/>
  <c r="AB9" i="1" s="1"/>
  <c r="M8" i="1"/>
  <c r="S8" i="1" s="1"/>
  <c r="H8" i="1"/>
  <c r="H10" i="1" l="1"/>
  <c r="N10" i="1" s="1"/>
  <c r="N8" i="1"/>
  <c r="M32" i="1"/>
  <c r="AG9" i="1"/>
  <c r="AK9" i="1" s="1"/>
  <c r="O32" i="1"/>
  <c r="N32" i="1"/>
  <c r="AG21" i="1"/>
  <c r="AK21" i="1" s="1"/>
  <c r="AJ20" i="1"/>
  <c r="AB21" i="1"/>
  <c r="R17" i="1"/>
  <c r="X17" i="1" s="1"/>
  <c r="AB22" i="1"/>
  <c r="AJ24" i="1"/>
  <c r="N30" i="1"/>
  <c r="N31" i="1" s="1"/>
  <c r="AG22" i="1"/>
  <c r="AK22" i="1" s="1"/>
  <c r="R19" i="1"/>
  <c r="X19" i="1" s="1"/>
  <c r="T32" i="1"/>
  <c r="S32" i="1"/>
  <c r="AL9" i="1"/>
  <c r="AN9" i="1" s="1"/>
  <c r="AJ23" i="1"/>
  <c r="AG19" i="1"/>
  <c r="AK19" i="1" s="1"/>
  <c r="R12" i="1"/>
  <c r="X12" i="1" s="1"/>
  <c r="AB12" i="1" s="1"/>
  <c r="W12" i="1"/>
  <c r="AC12" i="1" s="1"/>
  <c r="AG12" i="1" s="1"/>
  <c r="AK12" i="1" s="1"/>
  <c r="R13" i="1"/>
  <c r="X13" i="1" s="1"/>
  <c r="AB13" i="1" s="1"/>
  <c r="AB18" i="1"/>
  <c r="W14" i="1"/>
  <c r="AC14" i="1" s="1"/>
  <c r="AG14" i="1" s="1"/>
  <c r="AK14" i="1" s="1"/>
  <c r="R14" i="1"/>
  <c r="X14" i="1" s="1"/>
  <c r="AB14" i="1" s="1"/>
  <c r="AG17" i="1"/>
  <c r="AK17" i="1" s="1"/>
  <c r="R10" i="1"/>
  <c r="X10" i="1" s="1"/>
  <c r="AB10" i="1" s="1"/>
  <c r="R15" i="1"/>
  <c r="X15" i="1" s="1"/>
  <c r="AB15" i="1" s="1"/>
  <c r="W18" i="1"/>
  <c r="AC18" i="1" s="1"/>
  <c r="H32" i="1"/>
  <c r="M10" i="1"/>
  <c r="S10" i="1" s="1"/>
  <c r="S30" i="1" s="1"/>
  <c r="S31" i="1" s="1"/>
  <c r="W13" i="1"/>
  <c r="AC13" i="1" s="1"/>
  <c r="AG13" i="1" s="1"/>
  <c r="AK13" i="1" s="1"/>
  <c r="R8" i="1"/>
  <c r="H30" i="1" l="1"/>
  <c r="H31" i="1" s="1"/>
  <c r="AL15" i="1"/>
  <c r="AN15" i="1" s="1"/>
  <c r="AL12" i="1"/>
  <c r="AN12" i="1" s="1"/>
  <c r="AL11" i="1"/>
  <c r="AL20" i="1"/>
  <c r="AJ22" i="1"/>
  <c r="AJ21" i="1"/>
  <c r="AD30" i="1"/>
  <c r="AD31" i="1" s="1"/>
  <c r="AL13" i="1"/>
  <c r="AN13" i="1" s="1"/>
  <c r="AB17" i="1"/>
  <c r="AL10" i="1"/>
  <c r="AN10" i="1" s="1"/>
  <c r="W8" i="1"/>
  <c r="AO9" i="1"/>
  <c r="AB19" i="1"/>
  <c r="X8" i="1"/>
  <c r="W10" i="1"/>
  <c r="AC10" i="1" s="1"/>
  <c r="AG10" i="1" s="1"/>
  <c r="AK10" i="1" s="1"/>
  <c r="W16" i="1"/>
  <c r="O30" i="1"/>
  <c r="O31" i="1" s="1"/>
  <c r="M30" i="1"/>
  <c r="M31" i="1" s="1"/>
  <c r="R16" i="1"/>
  <c r="AL14" i="1" l="1"/>
  <c r="AL35" i="1"/>
  <c r="AO10" i="1"/>
  <c r="AJ35" i="1"/>
  <c r="AO12" i="1"/>
  <c r="W30" i="1"/>
  <c r="W31" i="1" s="1"/>
  <c r="AC8" i="1"/>
  <c r="T30" i="1"/>
  <c r="T31" i="1" s="1"/>
  <c r="W32" i="1"/>
  <c r="AC16" i="1"/>
  <c r="AO13" i="1"/>
  <c r="X16" i="1"/>
  <c r="R32" i="1"/>
  <c r="AO15" i="1"/>
  <c r="Y30" i="1"/>
  <c r="Y31" i="1" s="1"/>
  <c r="R30" i="1"/>
  <c r="R31" i="1" s="1"/>
  <c r="AB8" i="1"/>
  <c r="AG18" i="1"/>
  <c r="AN14" i="1" l="1"/>
  <c r="AO14" i="1" s="1"/>
  <c r="AO19" i="1"/>
  <c r="AO20" i="1"/>
  <c r="AO35" i="1" s="1"/>
  <c r="AN35" i="1"/>
  <c r="AB16" i="1"/>
  <c r="X32" i="1"/>
  <c r="AC30" i="1"/>
  <c r="AC31" i="1" s="1"/>
  <c r="AG8" i="1"/>
  <c r="X30" i="1"/>
  <c r="X31" i="1" s="1"/>
  <c r="AK18" i="1"/>
  <c r="AK35" i="1" s="1"/>
  <c r="AC32" i="1"/>
  <c r="AG16" i="1"/>
  <c r="AB30" i="1" l="1"/>
  <c r="AB31" i="1" s="1"/>
  <c r="AG32" i="1"/>
  <c r="AK16" i="1"/>
  <c r="AK8" i="1"/>
  <c r="AK34" i="1" s="1"/>
  <c r="AG30" i="1"/>
  <c r="AG31" i="1" s="1"/>
  <c r="AB32" i="1"/>
  <c r="AJ30" i="1"/>
  <c r="AL16" i="1" l="1"/>
  <c r="AN16" i="1" s="1"/>
  <c r="AN32" i="1" s="1"/>
  <c r="AJ34" i="1"/>
  <c r="AJ32" i="1"/>
  <c r="AJ31" i="1"/>
  <c r="AK30" i="1"/>
  <c r="AK31" i="1" s="1"/>
  <c r="AK32" i="1"/>
  <c r="AL34" i="1" l="1"/>
  <c r="AN34" i="1"/>
  <c r="AN30" i="1"/>
  <c r="AN31" i="1" s="1"/>
  <c r="AO16" i="1"/>
  <c r="AL32" i="1"/>
  <c r="AL30" i="1"/>
  <c r="AL31" i="1" s="1"/>
  <c r="AO32" i="1" l="1"/>
  <c r="AO31" i="1"/>
  <c r="AO34" i="1"/>
</calcChain>
</file>

<file path=xl/sharedStrings.xml><?xml version="1.0" encoding="utf-8"?>
<sst xmlns="http://schemas.openxmlformats.org/spreadsheetml/2006/main" count="104" uniqueCount="79">
  <si>
    <t>Projected Interest on Dec-31-23 Balances</t>
  </si>
  <si>
    <t>2.1.7 RRR</t>
  </si>
  <si>
    <t>Account Descriptions</t>
  </si>
  <si>
    <t>Account Number</t>
  </si>
  <si>
    <t>Opening Principal Amounts as of Jan-1-20</t>
  </si>
  <si>
    <t>Transactions(1) Debit / (Credit) during 2020</t>
  </si>
  <si>
    <t>OEB-Approved Disposition during 2020</t>
  </si>
  <si>
    <t>Principal Adjustments during 2020</t>
  </si>
  <si>
    <t>Closing Principal Balance as of Dec-31-20</t>
  </si>
  <si>
    <t>Opening Interest Amounts as of Jan-1-20</t>
  </si>
  <si>
    <t>Interest Jan-1 to Dec-31-20</t>
  </si>
  <si>
    <t>Interest Adjustments(1) during 2020</t>
  </si>
  <si>
    <t>Closing Interest Amounts as of Dec-31-20</t>
  </si>
  <si>
    <t>Opening Principal Amounts as of Jan-1-21</t>
  </si>
  <si>
    <t>Transactions Debit / (Credit) during 2021</t>
  </si>
  <si>
    <t>OEB-Approved Disposition during 2021</t>
  </si>
  <si>
    <t>Principal Adjustments(1) during 2023</t>
  </si>
  <si>
    <t>Closing Principal Balance as of Dec-31-21</t>
  </si>
  <si>
    <t>Opening Interest Amounts as of Jan-1-21</t>
  </si>
  <si>
    <t>Interest Jan-1 to Dec-31-21</t>
  </si>
  <si>
    <t>Interest Adjustments(1) during 2023</t>
  </si>
  <si>
    <t>Closing Interest Amounts as of Dec-31-21</t>
  </si>
  <si>
    <t>Opening Principal Amounts as of Jan-1-22</t>
  </si>
  <si>
    <t>Transactions Debit / (Credit) during 2022</t>
  </si>
  <si>
    <t>OEB-Approved Disposition during 2022</t>
  </si>
  <si>
    <t>Closing Principal Balance as of Dec-31-22</t>
  </si>
  <si>
    <t>Opening Interest Amounts as of Jan-1-22</t>
  </si>
  <si>
    <t>Interest Jan-1 to Dec-31-22</t>
  </si>
  <si>
    <t>Closing Interest Amounts as of Dec-31-22</t>
  </si>
  <si>
    <t>Principal Disposition during 2023 - instructed by  OEB</t>
  </si>
  <si>
    <t>Interest Disposition during 2023- instructed by  OEB</t>
  </si>
  <si>
    <t>Closing Principal Balances as of Dec 31-22 Adjusted for Dispositions during 2023</t>
  </si>
  <si>
    <t>Closing Interest Balances as of Dec 31-22 Adjusted for Dispositions during 2023</t>
  </si>
  <si>
    <t>Projected Interest  from Jan 1, 2023 to December 31, 2023 on  Dec 31-22 balance adjusted for disposition during 2023 (2)</t>
  </si>
  <si>
    <t>Projected Interest  from Jan 1, 2024 to June 30, 2024 on  Dec 31-22 balance adjusted for disposition during 2023 (2)</t>
  </si>
  <si>
    <t>Total Interest</t>
  </si>
  <si>
    <t>Total Claim</t>
  </si>
  <si>
    <t>Accounts To Dispose
Yes/No</t>
  </si>
  <si>
    <t>As of Dec 31-22</t>
  </si>
  <si>
    <t>Variance                           RRR vs. 2022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</si>
  <si>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</si>
  <si>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</si>
  <si>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</si>
  <si>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</si>
  <si>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</si>
  <si>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</si>
  <si>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</si>
  <si>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</si>
  <si>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</si>
  <si>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</si>
  <si>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</si>
  <si>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</si>
  <si>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</si>
  <si>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t>Disposition and Recovery/Refund of Regulatory Balances (2018) - Norfolk</t>
  </si>
  <si>
    <t>Disposition and Recovery/Refund of Regulatory Balances (2018) - Woodstock</t>
  </si>
  <si>
    <t>Disposition and Recovery/Refund of Regulatory Balances (2019) - HONI</t>
  </si>
  <si>
    <t>Disposition and Recovery/Refund of Regulatory Balances (2020)</t>
  </si>
  <si>
    <t>Disposition and Recovery/Refund of Regulatory Balances (2021) - HONI and Acquired LDCs</t>
  </si>
  <si>
    <t>Disposition and Recovery/Refund of Regulatory Balances (2021) - DTA - HONI</t>
  </si>
  <si>
    <t xml:space="preserve">Disposition and Recovery/Refund of Regulatory Balances (2022) - Acquired LDCs Group 2 </t>
  </si>
  <si>
    <t>Disposition and Recovery/Refund of Regulatory Balances (2022) - Acquired LDCs LRAMVA</t>
  </si>
  <si>
    <t>Disposition and Recovery/Refund of Regulatory Balances (2022)-CGAAP-Woodstock</t>
  </si>
  <si>
    <t xml:space="preserve">Disposition and Recovery/Refund of Regulatory Balances (2023) - HONI and LDCs </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</si>
  <si>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</si>
  <si>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</si>
  <si>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</si>
  <si>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</si>
  <si>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</si>
  <si>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</si>
  <si>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</si>
  <si>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</si>
  <si>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</si>
  <si>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</si>
  <si>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</si>
  <si>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</si>
  <si>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</si>
  <si>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 xml:space="preserve">Accounts that produced a variance on the  continuity schedule are listed below.  
Please provide a detailed explanation for each variance below.
</t>
  </si>
  <si>
    <t>Variance                           RRR vs. 2020 Balance                        (Principal + Interest)</t>
  </si>
  <si>
    <t>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</si>
</sst>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quot;$&quot;#,##0.00;[Red]&quot;$&quot;#,##0.00"/>
    <numFmt numFmtId="166" formatCode="&quot;$&quot;#,##0;[Red]\-&quot;$&quot;#,##0"/>
    <numFmt numFmtId="167" formatCode="&quot;$&quot;#,##0.00;[Red]\-&quot;$&quot;#,##0.00"/>
    <numFmt numFmtId="168" formatCode="_(* #,##0.0_);_(* \(#,##0.0\);_(* &quot;-&quot;??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sz val="11"/>
      <color theme="1"/>
      <name val="Arial"/>
      <family val="2"/>
    </font>
    <font>
      <sz val="12"/>
      <color theme="1"/>
      <name val="Calibri"/>
      <family val="2"/>
      <scheme val="minor"/>
    </font>
    <font>
      <sz val="12"/>
      <color rgb="FFFF0000"/>
      <name val="Calibri"/>
      <family val="2"/>
      <scheme val="minor"/>
    </font>
    <font>
      <b/>
      <sz val="10"/>
      <color rgb="FF000000"/>
      <name val="Book Antiqua"/>
      <family val="1"/>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right style="medium">
        <color indexed="64"/>
      </right>
      <top/>
      <bottom style="medium">
        <color indexed="39"/>
      </bottom>
      <diagonal/>
    </border>
    <border>
      <left style="thin">
        <color auto="1"/>
      </left>
      <right/>
      <top style="medium">
        <color indexed="12"/>
      </top>
      <bottom/>
      <diagonal/>
    </border>
    <border>
      <left style="medium">
        <color indexed="64"/>
      </left>
      <right style="medium">
        <color indexed="64"/>
      </right>
      <top style="medium">
        <color indexed="64"/>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top style="medium">
        <color indexed="9"/>
      </top>
      <bottom style="medium">
        <color indexed="9"/>
      </bottom>
      <diagonal/>
    </border>
    <border>
      <left/>
      <right/>
      <top style="thin">
        <color theme="0"/>
      </top>
      <bottom style="thin">
        <color theme="0"/>
      </bottom>
      <diagonal/>
    </border>
    <border>
      <left style="medium">
        <color indexed="64"/>
      </left>
      <right style="medium">
        <color indexed="64"/>
      </right>
      <top style="medium">
        <color indexed="9"/>
      </top>
      <bottom style="medium">
        <color indexed="9"/>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bottom style="medium">
        <color indexed="64"/>
      </bottom>
      <diagonal/>
    </border>
    <border>
      <left/>
      <right/>
      <top style="medium">
        <color indexed="9"/>
      </top>
      <bottom style="medium">
        <color indexed="9"/>
      </bottom>
      <diagonal/>
    </border>
    <border>
      <left/>
      <right/>
      <top/>
      <bottom style="medium">
        <color indexed="9"/>
      </bottom>
      <diagonal/>
    </border>
    <border>
      <left/>
      <right style="medium">
        <color indexed="9"/>
      </right>
      <top/>
      <bottom style="medium">
        <color indexed="9"/>
      </bottom>
      <diagonal/>
    </border>
    <border>
      <left style="thin">
        <color indexed="64"/>
      </left>
      <right/>
      <top/>
      <bottom style="medium">
        <color indexed="9"/>
      </bottom>
      <diagonal/>
    </border>
    <border>
      <left style="thin">
        <color indexed="64"/>
      </left>
      <right/>
      <top style="medium">
        <color indexed="9"/>
      </top>
      <bottom style="medium">
        <color indexed="9"/>
      </bottom>
      <diagonal/>
    </border>
  </borders>
  <cellStyleXfs count="6">
    <xf numFmtId="0" fontId="0" fillId="0" borderId="0"/>
    <xf numFmtId="43" fontId="1" fillId="0" borderId="0" applyFont="0" applyFill="0" applyBorder="0" applyAlignment="0" applyProtection="0"/>
    <xf numFmtId="0" fontId="4" fillId="0" borderId="0"/>
    <xf numFmtId="0" fontId="4" fillId="0" borderId="0"/>
    <xf numFmtId="0" fontId="1" fillId="0" borderId="0"/>
    <xf numFmtId="0" fontId="4" fillId="0" borderId="0"/>
  </cellStyleXfs>
  <cellXfs count="193">
    <xf numFmtId="0" fontId="0" fillId="0" borderId="0" xfId="0"/>
    <xf numFmtId="164" fontId="0" fillId="0" borderId="0" xfId="0" applyNumberFormat="1"/>
    <xf numFmtId="165" fontId="0" fillId="0" borderId="0" xfId="0" applyNumberFormat="1"/>
    <xf numFmtId="166" fontId="0" fillId="0" borderId="0" xfId="0" applyNumberFormat="1"/>
    <xf numFmtId="0" fontId="5" fillId="0" borderId="0" xfId="2" applyFont="1"/>
    <xf numFmtId="0" fontId="6" fillId="0" borderId="0" xfId="2" applyFont="1" applyAlignment="1">
      <alignment wrapText="1"/>
    </xf>
    <xf numFmtId="0" fontId="8" fillId="0" borderId="3" xfId="2" applyFont="1" applyBorder="1" applyAlignment="1">
      <alignment horizontal="center"/>
    </xf>
    <xf numFmtId="0" fontId="8" fillId="0" borderId="4" xfId="2" applyFont="1" applyBorder="1" applyAlignment="1">
      <alignment horizontal="center"/>
    </xf>
    <xf numFmtId="0" fontId="8" fillId="0" borderId="3" xfId="2" applyFont="1" applyBorder="1"/>
    <xf numFmtId="0" fontId="9" fillId="0" borderId="0" xfId="2" applyFont="1"/>
    <xf numFmtId="0" fontId="4" fillId="0" borderId="0" xfId="2"/>
    <xf numFmtId="0" fontId="13" fillId="0" borderId="5" xfId="2" applyFont="1" applyBorder="1" applyAlignment="1">
      <alignment vertical="center"/>
    </xf>
    <xf numFmtId="0" fontId="14" fillId="0" borderId="6" xfId="2" applyFont="1" applyBorder="1"/>
    <xf numFmtId="43" fontId="14" fillId="0" borderId="17" xfId="1" applyFont="1" applyFill="1" applyBorder="1" applyProtection="1"/>
    <xf numFmtId="43" fontId="14" fillId="0" borderId="0" xfId="1" applyFont="1" applyFill="1" applyBorder="1" applyProtection="1"/>
    <xf numFmtId="43" fontId="4" fillId="0" borderId="0" xfId="1" applyFont="1" applyFill="1" applyBorder="1" applyAlignment="1" applyProtection="1">
      <alignment wrapText="1"/>
    </xf>
    <xf numFmtId="43" fontId="6" fillId="0" borderId="0" xfId="1" applyFont="1" applyFill="1" applyBorder="1" applyAlignment="1" applyProtection="1">
      <alignment horizontal="center" vertical="center" wrapText="1"/>
    </xf>
    <xf numFmtId="43" fontId="14" fillId="0" borderId="9" xfId="1" applyFont="1" applyFill="1" applyBorder="1" applyProtection="1"/>
    <xf numFmtId="43" fontId="6" fillId="0" borderId="10" xfId="1" applyFont="1" applyFill="1" applyBorder="1" applyAlignment="1" applyProtection="1">
      <alignment horizontal="center" vertical="center" wrapText="1"/>
    </xf>
    <xf numFmtId="43" fontId="14" fillId="0" borderId="5" xfId="1" applyFont="1" applyFill="1" applyBorder="1" applyProtection="1"/>
    <xf numFmtId="43" fontId="14" fillId="0" borderId="8" xfId="1" applyFont="1" applyFill="1" applyBorder="1" applyProtection="1"/>
    <xf numFmtId="43" fontId="4" fillId="0" borderId="8" xfId="1" applyFont="1" applyFill="1" applyBorder="1" applyAlignment="1" applyProtection="1">
      <alignment wrapText="1"/>
    </xf>
    <xf numFmtId="43" fontId="6" fillId="0" borderId="8" xfId="1" applyFont="1" applyFill="1" applyBorder="1" applyAlignment="1" applyProtection="1">
      <alignment horizontal="center" vertical="center" wrapText="1"/>
    </xf>
    <xf numFmtId="43" fontId="4" fillId="0" borderId="5" xfId="1" applyFont="1" applyFill="1" applyBorder="1" applyAlignment="1" applyProtection="1">
      <alignment wrapText="1"/>
    </xf>
    <xf numFmtId="43" fontId="4" fillId="0" borderId="0" xfId="1" applyFont="1" applyBorder="1" applyProtection="1"/>
    <xf numFmtId="43" fontId="4" fillId="0" borderId="10" xfId="1" applyFont="1" applyBorder="1" applyProtection="1"/>
    <xf numFmtId="167" fontId="4" fillId="0" borderId="0" xfId="2" applyNumberFormat="1"/>
    <xf numFmtId="166" fontId="4" fillId="0" borderId="18" xfId="2" applyNumberFormat="1" applyBorder="1" applyProtection="1">
      <protection locked="0"/>
    </xf>
    <xf numFmtId="166" fontId="14" fillId="0" borderId="19" xfId="2" applyNumberFormat="1" applyFont="1" applyBorder="1"/>
    <xf numFmtId="166" fontId="9" fillId="0" borderId="0" xfId="2" applyNumberFormat="1" applyFont="1"/>
    <xf numFmtId="0" fontId="14" fillId="0" borderId="9" xfId="2" applyFont="1" applyBorder="1" applyAlignment="1">
      <alignment horizontal="left"/>
    </xf>
    <xf numFmtId="0" fontId="14" fillId="0" borderId="10" xfId="2" applyFont="1" applyBorder="1" applyAlignment="1">
      <alignment horizontal="center"/>
    </xf>
    <xf numFmtId="164" fontId="14" fillId="3" borderId="20" xfId="1" applyNumberFormat="1" applyFont="1" applyFill="1" applyBorder="1" applyProtection="1"/>
    <xf numFmtId="164" fontId="14" fillId="3" borderId="21" xfId="1" applyNumberFormat="1" applyFont="1" applyFill="1" applyBorder="1" applyProtection="1"/>
    <xf numFmtId="164" fontId="14" fillId="3" borderId="22" xfId="1" applyNumberFormat="1" applyFont="1" applyFill="1" applyBorder="1" applyProtection="1"/>
    <xf numFmtId="164" fontId="14" fillId="2" borderId="22" xfId="1" applyNumberFormat="1" applyFont="1" applyFill="1" applyBorder="1" applyProtection="1">
      <protection locked="0"/>
    </xf>
    <xf numFmtId="164" fontId="14" fillId="0" borderId="0" xfId="1" applyNumberFormat="1" applyFont="1" applyFill="1" applyBorder="1" applyProtection="1"/>
    <xf numFmtId="164" fontId="14" fillId="0" borderId="9" xfId="1" applyNumberFormat="1" applyFont="1" applyFill="1" applyBorder="1" applyProtection="1"/>
    <xf numFmtId="164" fontId="14" fillId="0" borderId="22" xfId="1" applyNumberFormat="1" applyFont="1" applyFill="1" applyBorder="1" applyProtection="1"/>
    <xf numFmtId="164" fontId="14" fillId="0" borderId="10" xfId="1" applyNumberFormat="1" applyFont="1" applyFill="1" applyBorder="1" applyProtection="1"/>
    <xf numFmtId="164" fontId="14" fillId="2" borderId="23" xfId="1" applyNumberFormat="1" applyFont="1" applyFill="1" applyBorder="1" applyProtection="1">
      <protection locked="0"/>
    </xf>
    <xf numFmtId="164" fontId="14" fillId="2" borderId="24" xfId="1" applyNumberFormat="1" applyFont="1" applyFill="1" applyBorder="1" applyProtection="1">
      <protection locked="0"/>
    </xf>
    <xf numFmtId="164" fontId="14" fillId="0" borderId="10" xfId="1" applyNumberFormat="1" applyFont="1" applyBorder="1" applyProtection="1"/>
    <xf numFmtId="164" fontId="15" fillId="4" borderId="25" xfId="1" applyNumberFormat="1" applyFont="1" applyFill="1" applyBorder="1" applyAlignment="1" applyProtection="1">
      <alignment horizontal="center" vertical="center"/>
      <protection locked="0"/>
    </xf>
    <xf numFmtId="164" fontId="14" fillId="2" borderId="26" xfId="1" applyNumberFormat="1" applyFont="1" applyFill="1" applyBorder="1" applyProtection="1">
      <protection locked="0"/>
    </xf>
    <xf numFmtId="164" fontId="1" fillId="0" borderId="10" xfId="1" applyNumberFormat="1" applyFont="1" applyBorder="1"/>
    <xf numFmtId="164" fontId="9" fillId="0" borderId="0" xfId="1" applyNumberFormat="1" applyFont="1"/>
    <xf numFmtId="164" fontId="0" fillId="0" borderId="0" xfId="1" applyNumberFormat="1" applyFont="1"/>
    <xf numFmtId="164" fontId="14" fillId="3" borderId="27" xfId="1" applyNumberFormat="1" applyFont="1" applyFill="1" applyBorder="1" applyProtection="1"/>
    <xf numFmtId="164" fontId="14" fillId="3" borderId="28" xfId="1" applyNumberFormat="1" applyFont="1" applyFill="1" applyBorder="1" applyProtection="1"/>
    <xf numFmtId="164" fontId="14" fillId="3" borderId="29" xfId="1" applyNumberFormat="1" applyFont="1" applyFill="1" applyBorder="1" applyProtection="1"/>
    <xf numFmtId="0" fontId="14" fillId="0" borderId="9" xfId="0" applyFont="1" applyBorder="1" applyAlignment="1">
      <alignment horizontal="left"/>
    </xf>
    <xf numFmtId="0" fontId="14" fillId="0" borderId="10" xfId="2" applyFont="1" applyBorder="1" applyAlignment="1">
      <alignment horizontal="center" vertical="top"/>
    </xf>
    <xf numFmtId="43" fontId="14" fillId="3" borderId="28" xfId="1" applyFont="1" applyFill="1" applyBorder="1" applyProtection="1"/>
    <xf numFmtId="43" fontId="14" fillId="3" borderId="22" xfId="1" applyFont="1" applyFill="1" applyBorder="1" applyProtection="1"/>
    <xf numFmtId="43" fontId="14" fillId="2" borderId="22" xfId="1" applyFont="1" applyFill="1" applyBorder="1" applyProtection="1">
      <protection locked="0"/>
    </xf>
    <xf numFmtId="168" fontId="14" fillId="2" borderId="22" xfId="1" applyNumberFormat="1" applyFont="1" applyFill="1" applyBorder="1" applyProtection="1">
      <protection locked="0"/>
    </xf>
    <xf numFmtId="0" fontId="15" fillId="4" borderId="25" xfId="2" applyFont="1" applyFill="1" applyBorder="1" applyAlignment="1" applyProtection="1">
      <alignment horizontal="center" vertical="center"/>
      <protection locked="0"/>
    </xf>
    <xf numFmtId="166" fontId="14" fillId="2" borderId="26" xfId="2" applyNumberFormat="1" applyFont="1" applyFill="1" applyBorder="1" applyProtection="1">
      <protection locked="0"/>
    </xf>
    <xf numFmtId="0" fontId="9" fillId="0" borderId="0" xfId="3" applyFont="1"/>
    <xf numFmtId="0" fontId="14" fillId="0" borderId="9" xfId="4" applyFont="1" applyBorder="1" applyAlignment="1">
      <alignment horizontal="left" wrapText="1"/>
    </xf>
    <xf numFmtId="43" fontId="14" fillId="3" borderId="11" xfId="1" applyFont="1" applyFill="1" applyBorder="1" applyProtection="1"/>
    <xf numFmtId="43" fontId="14" fillId="3" borderId="0" xfId="1" applyFont="1" applyFill="1" applyBorder="1" applyProtection="1"/>
    <xf numFmtId="43" fontId="14" fillId="0" borderId="10" xfId="1" applyFont="1" applyBorder="1" applyProtection="1"/>
    <xf numFmtId="43" fontId="14" fillId="2" borderId="0" xfId="1" applyFont="1" applyFill="1" applyBorder="1" applyProtection="1">
      <protection locked="0"/>
    </xf>
    <xf numFmtId="164" fontId="14" fillId="2" borderId="0" xfId="1" applyNumberFormat="1" applyFont="1" applyFill="1" applyBorder="1" applyProtection="1">
      <protection locked="0"/>
    </xf>
    <xf numFmtId="0" fontId="15" fillId="4" borderId="0" xfId="2" applyFont="1" applyFill="1" applyAlignment="1" applyProtection="1">
      <alignment horizontal="center" vertical="center"/>
      <protection locked="0"/>
    </xf>
    <xf numFmtId="164" fontId="14" fillId="2" borderId="29" xfId="1" applyNumberFormat="1" applyFont="1" applyFill="1" applyBorder="1" applyProtection="1">
      <protection locked="0"/>
    </xf>
    <xf numFmtId="164" fontId="14" fillId="2" borderId="21" xfId="1" applyNumberFormat="1" applyFont="1" applyFill="1" applyBorder="1" applyProtection="1">
      <protection locked="0"/>
    </xf>
    <xf numFmtId="43" fontId="14" fillId="0" borderId="11" xfId="1" applyFont="1" applyFill="1" applyBorder="1" applyProtection="1"/>
    <xf numFmtId="43" fontId="14" fillId="0" borderId="10" xfId="1" applyFont="1" applyFill="1" applyBorder="1" applyProtection="1"/>
    <xf numFmtId="43" fontId="14" fillId="0" borderId="23" xfId="1" applyFont="1" applyFill="1" applyBorder="1" applyProtection="1">
      <protection locked="0"/>
    </xf>
    <xf numFmtId="43" fontId="14" fillId="0" borderId="22" xfId="1" applyFont="1" applyFill="1" applyBorder="1" applyProtection="1">
      <protection locked="0"/>
    </xf>
    <xf numFmtId="43" fontId="14" fillId="0" borderId="21" xfId="1" applyFont="1" applyFill="1" applyBorder="1" applyProtection="1">
      <protection locked="0"/>
    </xf>
    <xf numFmtId="167" fontId="4" fillId="0" borderId="0" xfId="2" applyNumberFormat="1" applyAlignment="1">
      <alignment horizontal="center"/>
    </xf>
    <xf numFmtId="166" fontId="14" fillId="0" borderId="26" xfId="2" applyNumberFormat="1" applyFont="1" applyBorder="1" applyProtection="1">
      <protection locked="0"/>
    </xf>
    <xf numFmtId="166" fontId="1" fillId="0" borderId="10" xfId="0" applyNumberFormat="1" applyFont="1" applyBorder="1"/>
    <xf numFmtId="0" fontId="17" fillId="0" borderId="9" xfId="2" applyFont="1" applyBorder="1" applyAlignment="1">
      <alignment horizontal="left"/>
    </xf>
    <xf numFmtId="43" fontId="14" fillId="0" borderId="11" xfId="1" applyFont="1" applyFill="1" applyBorder="1" applyProtection="1">
      <protection locked="0"/>
    </xf>
    <xf numFmtId="43" fontId="14" fillId="0" borderId="0" xfId="1" applyFont="1" applyFill="1" applyBorder="1" applyProtection="1">
      <protection locked="0"/>
    </xf>
    <xf numFmtId="43" fontId="14" fillId="0" borderId="9" xfId="1" applyFont="1" applyFill="1" applyBorder="1" applyProtection="1">
      <protection locked="0"/>
    </xf>
    <xf numFmtId="166" fontId="14" fillId="0" borderId="10" xfId="2" applyNumberFormat="1" applyFont="1" applyBorder="1"/>
    <xf numFmtId="0" fontId="14" fillId="0" borderId="9" xfId="2" applyFont="1" applyBorder="1"/>
    <xf numFmtId="0" fontId="14" fillId="0" borderId="10" xfId="2" applyFont="1" applyBorder="1"/>
    <xf numFmtId="43" fontId="4" fillId="0" borderId="9" xfId="1" applyFont="1" applyBorder="1" applyProtection="1"/>
    <xf numFmtId="43" fontId="4" fillId="0" borderId="0" xfId="1" applyFont="1" applyFill="1" applyBorder="1" applyProtection="1"/>
    <xf numFmtId="0" fontId="6" fillId="0" borderId="9" xfId="2" applyFont="1" applyBorder="1"/>
    <xf numFmtId="0" fontId="6" fillId="0" borderId="10" xfId="2" applyFont="1" applyBorder="1"/>
    <xf numFmtId="43" fontId="6" fillId="0" borderId="11" xfId="1" applyFont="1" applyFill="1" applyBorder="1" applyProtection="1"/>
    <xf numFmtId="43" fontId="6" fillId="0" borderId="0" xfId="1" applyFont="1" applyFill="1" applyBorder="1" applyProtection="1"/>
    <xf numFmtId="43" fontId="6" fillId="0" borderId="9" xfId="1" applyFont="1" applyFill="1" applyBorder="1" applyProtection="1"/>
    <xf numFmtId="167" fontId="4" fillId="0" borderId="10" xfId="2" applyNumberFormat="1" applyBorder="1"/>
    <xf numFmtId="166" fontId="6" fillId="0" borderId="26" xfId="2" applyNumberFormat="1" applyFont="1" applyBorder="1" applyProtection="1">
      <protection locked="0"/>
    </xf>
    <xf numFmtId="166" fontId="6" fillId="0" borderId="10" xfId="2" applyNumberFormat="1" applyFont="1" applyBorder="1"/>
    <xf numFmtId="0" fontId="18" fillId="0" borderId="0" xfId="3" applyFont="1"/>
    <xf numFmtId="0" fontId="3" fillId="0" borderId="0" xfId="0" applyFont="1"/>
    <xf numFmtId="167" fontId="14" fillId="0" borderId="0" xfId="2" applyNumberFormat="1" applyFont="1"/>
    <xf numFmtId="0" fontId="6" fillId="0" borderId="9" xfId="2" applyFont="1" applyBorder="1" applyAlignment="1">
      <alignment horizontal="left"/>
    </xf>
    <xf numFmtId="0" fontId="6" fillId="0" borderId="10" xfId="2" applyFont="1" applyBorder="1" applyAlignment="1">
      <alignment horizontal="center"/>
    </xf>
    <xf numFmtId="166" fontId="14" fillId="0" borderId="30" xfId="2" applyNumberFormat="1" applyFont="1" applyBorder="1" applyProtection="1">
      <protection locked="0"/>
    </xf>
    <xf numFmtId="43" fontId="6" fillId="0" borderId="10" xfId="1" applyFont="1" applyFill="1" applyBorder="1" applyProtection="1"/>
    <xf numFmtId="167" fontId="6" fillId="0" borderId="0" xfId="2" applyNumberFormat="1" applyFont="1"/>
    <xf numFmtId="166" fontId="6" fillId="0" borderId="30" xfId="2" applyNumberFormat="1" applyFont="1" applyBorder="1" applyProtection="1">
      <protection locked="0"/>
    </xf>
    <xf numFmtId="0" fontId="5" fillId="0" borderId="0" xfId="3" applyFont="1"/>
    <xf numFmtId="0" fontId="19" fillId="0" borderId="0" xfId="3" applyFont="1"/>
    <xf numFmtId="0" fontId="14" fillId="0" borderId="31" xfId="2" applyFont="1" applyBorder="1"/>
    <xf numFmtId="0" fontId="14" fillId="0" borderId="32" xfId="2" applyFont="1" applyBorder="1" applyAlignment="1">
      <alignment horizontal="center"/>
    </xf>
    <xf numFmtId="166" fontId="14" fillId="0" borderId="33" xfId="2" applyNumberFormat="1" applyFont="1" applyBorder="1"/>
    <xf numFmtId="166" fontId="14" fillId="0" borderId="34" xfId="2" applyNumberFormat="1" applyFont="1" applyBorder="1"/>
    <xf numFmtId="166" fontId="14" fillId="0" borderId="35" xfId="2" applyNumberFormat="1" applyFont="1" applyBorder="1"/>
    <xf numFmtId="166" fontId="14" fillId="0" borderId="32" xfId="2" applyNumberFormat="1" applyFont="1" applyBorder="1"/>
    <xf numFmtId="166" fontId="14" fillId="0" borderId="31" xfId="2" applyNumberFormat="1" applyFont="1" applyBorder="1"/>
    <xf numFmtId="167" fontId="4" fillId="0" borderId="34" xfId="2" applyNumberFormat="1" applyBorder="1"/>
    <xf numFmtId="167" fontId="4" fillId="0" borderId="36" xfId="2" applyNumberFormat="1" applyBorder="1" applyProtection="1">
      <protection locked="0"/>
    </xf>
    <xf numFmtId="0" fontId="1" fillId="0" borderId="0" xfId="0" applyFont="1"/>
    <xf numFmtId="0" fontId="20" fillId="0" borderId="0" xfId="5" applyFont="1"/>
    <xf numFmtId="43" fontId="0" fillId="0" borderId="0" xfId="0" applyNumberFormat="1"/>
    <xf numFmtId="0" fontId="16" fillId="0" borderId="0" xfId="5" applyFont="1" applyAlignment="1">
      <alignment vertical="top"/>
    </xf>
    <xf numFmtId="0" fontId="4" fillId="0" borderId="0" xfId="5" applyAlignment="1">
      <alignment horizontal="left" vertical="top" wrapText="1"/>
    </xf>
    <xf numFmtId="167" fontId="4" fillId="0" borderId="0" xfId="5" applyNumberFormat="1" applyAlignment="1">
      <alignment vertical="top"/>
    </xf>
    <xf numFmtId="0" fontId="4" fillId="0" borderId="0" xfId="5" applyAlignment="1">
      <alignment vertical="top" wrapText="1"/>
    </xf>
    <xf numFmtId="0" fontId="0" fillId="0" borderId="0" xfId="0" applyAlignment="1">
      <alignment vertical="center"/>
    </xf>
    <xf numFmtId="0" fontId="21" fillId="0" borderId="0" xfId="0" applyFont="1"/>
    <xf numFmtId="0" fontId="22" fillId="0" borderId="0" xfId="0" applyFont="1" applyAlignment="1">
      <alignment vertical="center"/>
    </xf>
    <xf numFmtId="0" fontId="14" fillId="0" borderId="4" xfId="0" applyFont="1" applyBorder="1"/>
    <xf numFmtId="0" fontId="14" fillId="0" borderId="3" xfId="0" applyFont="1" applyBorder="1"/>
    <xf numFmtId="0" fontId="22" fillId="0" borderId="0" xfId="0" applyFont="1"/>
    <xf numFmtId="0" fontId="6" fillId="0" borderId="0" xfId="0" applyFont="1" applyAlignment="1">
      <alignment vertical="center"/>
    </xf>
    <xf numFmtId="0" fontId="23" fillId="0" borderId="0" xfId="0" applyFont="1"/>
    <xf numFmtId="0" fontId="19" fillId="0" borderId="0" xfId="0" applyFont="1"/>
    <xf numFmtId="0" fontId="14" fillId="0" borderId="30" xfId="0" applyFont="1" applyBorder="1"/>
    <xf numFmtId="0" fontId="14" fillId="0" borderId="10" xfId="0" applyFont="1" applyBorder="1"/>
    <xf numFmtId="37" fontId="14" fillId="0" borderId="30" xfId="0" applyNumberFormat="1" applyFont="1" applyBorder="1"/>
    <xf numFmtId="43" fontId="23" fillId="0" borderId="0" xfId="1" applyFont="1" applyProtection="1"/>
    <xf numFmtId="0" fontId="2" fillId="0" borderId="0" xfId="0" applyFont="1"/>
    <xf numFmtId="0" fontId="14" fillId="0" borderId="0" xfId="0" applyFont="1"/>
    <xf numFmtId="0" fontId="14" fillId="0" borderId="36" xfId="0" applyFont="1" applyBorder="1"/>
    <xf numFmtId="0" fontId="14" fillId="0" borderId="32" xfId="0" applyFont="1" applyBorder="1"/>
    <xf numFmtId="43" fontId="21" fillId="0" borderId="0" xfId="1" applyFont="1" applyProtection="1"/>
    <xf numFmtId="43" fontId="0" fillId="0" borderId="0" xfId="1" applyFont="1" applyProtection="1"/>
    <xf numFmtId="164" fontId="14" fillId="2" borderId="37" xfId="1" applyNumberFormat="1" applyFont="1" applyFill="1" applyBorder="1" applyProtection="1">
      <protection locked="0"/>
    </xf>
    <xf numFmtId="164" fontId="14" fillId="2" borderId="38" xfId="1" applyNumberFormat="1" applyFont="1" applyFill="1" applyBorder="1" applyProtection="1">
      <protection locked="0"/>
    </xf>
    <xf numFmtId="43" fontId="14" fillId="0" borderId="39" xfId="1" applyFont="1" applyFill="1" applyBorder="1" applyProtection="1">
      <protection locked="0"/>
    </xf>
    <xf numFmtId="43" fontId="4" fillId="0" borderId="17" xfId="1" applyFont="1" applyFill="1" applyBorder="1" applyProtection="1"/>
    <xf numFmtId="164" fontId="14" fillId="2" borderId="11" xfId="1" applyNumberFormat="1" applyFont="1" applyFill="1" applyBorder="1" applyProtection="1">
      <protection locked="0"/>
    </xf>
    <xf numFmtId="164" fontId="14" fillId="2" borderId="40" xfId="1" applyNumberFormat="1" applyFont="1" applyFill="1" applyBorder="1" applyProtection="1">
      <protection locked="0"/>
    </xf>
    <xf numFmtId="164" fontId="14" fillId="2" borderId="41" xfId="1" applyNumberFormat="1" applyFont="1" applyFill="1" applyBorder="1" applyProtection="1">
      <protection locked="0"/>
    </xf>
    <xf numFmtId="167" fontId="24" fillId="0" borderId="5" xfId="2" applyNumberFormat="1" applyFont="1" applyBorder="1" applyAlignment="1">
      <alignment horizontal="center" vertical="center" wrapText="1"/>
    </xf>
    <xf numFmtId="167" fontId="24" fillId="0" borderId="9" xfId="2" applyNumberFormat="1" applyFont="1" applyBorder="1" applyAlignment="1">
      <alignment horizontal="center" vertical="center" wrapText="1"/>
    </xf>
    <xf numFmtId="167" fontId="24" fillId="0" borderId="14" xfId="2" applyNumberFormat="1" applyFont="1" applyBorder="1" applyAlignment="1">
      <alignment horizontal="center" vertical="center" wrapText="1"/>
    </xf>
    <xf numFmtId="0" fontId="8" fillId="0" borderId="1" xfId="2" applyFont="1" applyBorder="1" applyAlignment="1">
      <alignment horizontal="center" wrapText="1"/>
    </xf>
    <xf numFmtId="0" fontId="8" fillId="0" borderId="2" xfId="2" applyFont="1" applyBorder="1" applyAlignment="1">
      <alignment horizontal="center" wrapText="1"/>
    </xf>
    <xf numFmtId="0" fontId="8" fillId="0" borderId="3" xfId="2" applyFont="1" applyBorder="1" applyAlignment="1">
      <alignment horizontal="center" wrapText="1"/>
    </xf>
    <xf numFmtId="0" fontId="10" fillId="0" borderId="5" xfId="2" applyFont="1" applyBorder="1" applyAlignment="1">
      <alignment horizontal="left" vertical="center"/>
    </xf>
    <xf numFmtId="0" fontId="10" fillId="0" borderId="9" xfId="2" applyFont="1" applyBorder="1" applyAlignment="1">
      <alignment horizontal="left" vertical="center"/>
    </xf>
    <xf numFmtId="0" fontId="11" fillId="0" borderId="6" xfId="2" applyFont="1" applyBorder="1" applyAlignment="1">
      <alignment horizontal="center" vertical="center" wrapText="1"/>
    </xf>
    <xf numFmtId="0" fontId="11" fillId="0" borderId="10" xfId="2" applyFont="1" applyBorder="1" applyAlignment="1">
      <alignment horizontal="center" vertical="center" wrapText="1"/>
    </xf>
    <xf numFmtId="167" fontId="11" fillId="0" borderId="7" xfId="2" applyNumberFormat="1" applyFont="1" applyBorder="1" applyAlignment="1">
      <alignment horizontal="center" vertical="center" wrapText="1"/>
    </xf>
    <xf numFmtId="167" fontId="11" fillId="2" borderId="11" xfId="2" applyNumberFormat="1" applyFont="1" applyFill="1" applyBorder="1" applyAlignment="1">
      <alignment horizontal="center" vertical="center" wrapText="1"/>
    </xf>
    <xf numFmtId="167" fontId="11" fillId="2" borderId="12" xfId="2" applyNumberFormat="1" applyFont="1" applyFill="1" applyBorder="1" applyAlignment="1">
      <alignment horizontal="center" vertical="center" wrapText="1"/>
    </xf>
    <xf numFmtId="167" fontId="11" fillId="0" borderId="8" xfId="2" applyNumberFormat="1" applyFont="1" applyBorder="1" applyAlignment="1">
      <alignment horizontal="center" vertical="center" wrapText="1"/>
    </xf>
    <xf numFmtId="167" fontId="11" fillId="2" borderId="0" xfId="2" applyNumberFormat="1" applyFont="1" applyFill="1" applyAlignment="1">
      <alignment horizontal="center" vertical="center" wrapText="1"/>
    </xf>
    <xf numFmtId="167" fontId="11" fillId="2" borderId="13" xfId="2" applyNumberFormat="1" applyFont="1" applyFill="1" applyBorder="1" applyAlignment="1">
      <alignment horizontal="center" vertical="center" wrapText="1"/>
    </xf>
    <xf numFmtId="167" fontId="12" fillId="2" borderId="0" xfId="2" applyNumberFormat="1" applyFont="1" applyFill="1" applyAlignment="1">
      <alignment horizontal="center" vertical="center" wrapText="1"/>
    </xf>
    <xf numFmtId="167" fontId="12" fillId="2" borderId="13" xfId="2" applyNumberFormat="1" applyFont="1" applyFill="1" applyBorder="1" applyAlignment="1">
      <alignment horizontal="center" vertical="center" wrapText="1"/>
    </xf>
    <xf numFmtId="0" fontId="7" fillId="0" borderId="1" xfId="2" applyFont="1" applyBorder="1" applyAlignment="1" applyProtection="1">
      <alignment horizontal="center" vertical="center"/>
      <protection locked="0"/>
    </xf>
    <xf numFmtId="0" fontId="7" fillId="0" borderId="2" xfId="2" applyFont="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167" fontId="12" fillId="0" borderId="0" xfId="2" applyNumberFormat="1" applyFont="1" applyAlignment="1">
      <alignment horizontal="center" vertical="center" wrapText="1"/>
    </xf>
    <xf numFmtId="167" fontId="12" fillId="0" borderId="13" xfId="2" applyNumberFormat="1" applyFont="1" applyBorder="1" applyAlignment="1">
      <alignment horizontal="center" vertical="center" wrapText="1"/>
    </xf>
    <xf numFmtId="167" fontId="11" fillId="0" borderId="5" xfId="2" applyNumberFormat="1" applyFont="1" applyBorder="1" applyAlignment="1">
      <alignment horizontal="center" vertical="center" wrapText="1"/>
    </xf>
    <xf numFmtId="167" fontId="11" fillId="0" borderId="9" xfId="2" applyNumberFormat="1" applyFont="1" applyBorder="1" applyAlignment="1">
      <alignment horizontal="center" vertical="center" wrapText="1"/>
    </xf>
    <xf numFmtId="167" fontId="11" fillId="0" borderId="0" xfId="2" applyNumberFormat="1" applyFont="1" applyAlignment="1">
      <alignment horizontal="center" vertical="center" wrapText="1"/>
    </xf>
    <xf numFmtId="167" fontId="11" fillId="0" borderId="13" xfId="2" applyNumberFormat="1" applyFont="1" applyBorder="1" applyAlignment="1">
      <alignment horizontal="center" vertical="center" wrapText="1"/>
    </xf>
    <xf numFmtId="167" fontId="11" fillId="0" borderId="14" xfId="2" applyNumberFormat="1" applyFont="1" applyBorder="1" applyAlignment="1">
      <alignment horizontal="center" vertical="center" wrapText="1"/>
    </xf>
    <xf numFmtId="167" fontId="11" fillId="0" borderId="6" xfId="2" applyNumberFormat="1" applyFont="1" applyBorder="1" applyAlignment="1">
      <alignment horizontal="center" vertical="center" wrapText="1"/>
    </xf>
    <xf numFmtId="167" fontId="11" fillId="0" borderId="10" xfId="2" applyNumberFormat="1" applyFont="1" applyBorder="1" applyAlignment="1">
      <alignment horizontal="center" vertical="center" wrapText="1"/>
    </xf>
    <xf numFmtId="167" fontId="11" fillId="0" borderId="15" xfId="2" applyNumberFormat="1" applyFont="1" applyBorder="1" applyAlignment="1">
      <alignment horizontal="center" vertical="center" wrapText="1"/>
    </xf>
    <xf numFmtId="167" fontId="12" fillId="0" borderId="9" xfId="2" applyNumberFormat="1" applyFont="1" applyBorder="1" applyAlignment="1">
      <alignment horizontal="center" vertical="center" wrapText="1"/>
    </xf>
    <xf numFmtId="0" fontId="4" fillId="0" borderId="0" xfId="5" applyAlignment="1">
      <alignment horizontal="left" vertical="top" wrapText="1"/>
    </xf>
    <xf numFmtId="0" fontId="6" fillId="0" borderId="0" xfId="5" applyFont="1" applyAlignment="1">
      <alignment horizontal="left" vertical="top" wrapText="1"/>
    </xf>
    <xf numFmtId="167" fontId="12" fillId="0" borderId="10" xfId="2" applyNumberFormat="1" applyFont="1" applyBorder="1" applyAlignment="1">
      <alignment horizontal="center" vertical="center" wrapText="1"/>
    </xf>
    <xf numFmtId="167" fontId="11" fillId="0" borderId="16" xfId="2" applyNumberFormat="1" applyFont="1" applyBorder="1" applyAlignment="1">
      <alignment horizontal="center" vertical="center" wrapText="1"/>
    </xf>
    <xf numFmtId="0" fontId="6" fillId="0" borderId="0" xfId="0" applyFont="1" applyAlignment="1">
      <alignment horizontal="left" vertical="top" wrapText="1"/>
    </xf>
    <xf numFmtId="0" fontId="6" fillId="0" borderId="18" xfId="0" applyFont="1" applyBorder="1" applyAlignment="1">
      <alignment horizontal="left" vertical="center" wrapText="1"/>
    </xf>
    <xf numFmtId="0" fontId="6" fillId="0" borderId="30" xfId="0" applyFont="1" applyBorder="1" applyAlignment="1">
      <alignment horizontal="left" vertical="center" wrapText="1"/>
    </xf>
    <xf numFmtId="0" fontId="6" fillId="0" borderId="36" xfId="0" applyFont="1" applyBorder="1" applyAlignment="1">
      <alignment horizontal="left" vertical="center" wrapText="1"/>
    </xf>
    <xf numFmtId="0" fontId="6" fillId="0" borderId="1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6" xfId="0" applyFont="1" applyBorder="1" applyAlignment="1">
      <alignment horizontal="center" vertical="center" wrapText="1"/>
    </xf>
  </cellXfs>
  <cellStyles count="6">
    <cellStyle name="Comma" xfId="1" builtinId="3"/>
    <cellStyle name="Normal" xfId="0" builtinId="0"/>
    <cellStyle name="Normal 10 12" xfId="5" xr:uid="{E07F0DED-8991-4015-B3A4-67E67AB763C4}"/>
    <cellStyle name="Normal 2" xfId="4" xr:uid="{C257943C-50D1-425C-A987-1C054CB56A3B}"/>
    <cellStyle name="Normal 2 5" xfId="3" xr:uid="{365F881F-235C-4A6F-9FF5-48E4C84D7FD3}"/>
    <cellStyle name="Normal 33" xfId="2" xr:uid="{6B381D22-E83D-4AA6-8394-0816493408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externalLink" Target="externalLinks/externalLink157.xml"/><Relationship Id="rId170" Type="http://schemas.openxmlformats.org/officeDocument/2006/relationships/customXml" Target="../customXml/item3.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2" Type="http://schemas.openxmlformats.org/officeDocument/2006/relationships/externalLink" Target="externalLinks/externalLink10.xml"/><Relationship Id="rId33" Type="http://schemas.openxmlformats.org/officeDocument/2006/relationships/externalLink" Target="externalLinks/externalLink31.xml"/><Relationship Id="rId108" Type="http://schemas.openxmlformats.org/officeDocument/2006/relationships/externalLink" Target="externalLinks/externalLink106.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61" Type="http://schemas.openxmlformats.org/officeDocument/2006/relationships/externalLink" Target="externalLinks/externalLink159.xml"/><Relationship Id="rId16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externalLink" Target="externalLinks/externalLink154.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167" Type="http://schemas.openxmlformats.org/officeDocument/2006/relationships/calcChain" Target="calcChain.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162" Type="http://schemas.openxmlformats.org/officeDocument/2006/relationships/externalLink" Target="externalLinks/externalLink16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customXml" Target="../customXml/item1.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64" Type="http://schemas.openxmlformats.org/officeDocument/2006/relationships/theme" Target="theme/theme1.xml"/><Relationship Id="rId16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165" Type="http://schemas.openxmlformats.org/officeDocument/2006/relationships/styles" Target="styles.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 Id="rId80" Type="http://schemas.openxmlformats.org/officeDocument/2006/relationships/externalLink" Target="externalLinks/externalLink78.xml"/><Relationship Id="rId155" Type="http://schemas.openxmlformats.org/officeDocument/2006/relationships/externalLink" Target="externalLinks/externalLink153.xml"/><Relationship Id="rId17" Type="http://schemas.openxmlformats.org/officeDocument/2006/relationships/externalLink" Target="externalLinks/externalLink15.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24" Type="http://schemas.openxmlformats.org/officeDocument/2006/relationships/externalLink" Target="externalLinks/externalLink1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Files%20from%20Olympus/CSO%20position/2005/CSO%20Monthly%20Reports/Jan%202005/Power%20Play%20Summary%20Reports/CSO%20Cost%20Summary%20%20Report%20-%20Combined_Jan%2031_rev1_Danny%20Proposal_rev.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Old%20011022/BIG%20DX%20010629a%20010719a%20BAS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07/JUN%202007%20CAPITAL%20CONTINUITY/JUN2007_CONTINUITY%20SCHEDULES.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https://teams.hydroone.com/Documents%20and%20Settings/121401/Local%20Settings/Temporary%20Internet%20Files/OLK14/JUN%202007%20CAPITAL%20CONTINUITY/AUG2006_CONTINUITY%20SCHEDULES_revised.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https://teams.hydroone.com/Documents%20and%20Settings/210364/Local%20Settings/Temporary%20Internet%20Files/OLK9/Horizontal%20BP%20Supporting%20Files/WPSR%20-%20Dec%202005%20FINAL%20@%20Jan%2011-06%20v2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https://teams.hydroone.com/sites/cc/fa/far/CapEx/2014/06%20June/Roger_June%20FACS/Copy%20of%20CIP%20and%20Cost%20analysis%20FACS%20MASTER%20JULY7-1.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s://teams.hydroone.com/Documents%20and%20Settings/179829/Local%20Settings/Temporary%20Internet%20Files/OLK187/2006%2003%20Time%20Survey%20Asset%20Mgt%20&amp;%20Etc..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https://teams.hydroone.com/Results/2010/03-2010/PPSRYOY-Nov%2009.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https://teams.hydroone.com/Documents%20and%20Settings/184174/Local%20Settings/Temporary%20Internet%20Files/OLK6/3%20-%2006%20CCCM%20Input%20Inergi%202007-02-14.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https://teams.hydroone.com/Results/2010/03-2010/PPSRYOY-YE%20200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https://teams.hydroone.com/sites/400/4050/2021/07%20Tax%20Returns/HONI/P%20-%20Provision%20to%20return/P.1%20PTR%20-%202021-12-31%20HONI%20T2%20purpose.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https://teams.hydroone.com/sites/400/4050/02%20Regulatory/OEB/01%20RATE%20FILING/HONI/JRAP%202023-2027/Amended%20T2%20-%20Cap%20OH/Supporting%20Documents/Report%2033%20-%202019%20Corporate%20Cost%20Report_Dec%202019_Main_Jan%2016_Se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ecision%20Support\WWL%20396116\Hydro%20One%202006-2010%20Benefits%20Forecast%20(Confidential)\HydroOne%20Benefits%20Forecast%20%20Ver%2005A%20(DRAFT)%20%20Nov-02-04%208am.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C:\Users\E07463\AppData\Local\Microsoft\Windows\Temporary%20Internet%20Files\Content.Outlook\H6C40MXX\OPA%20Projects%20In-Service%20October2015.xlsm"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14/revamp/may/Copy%20of%20May%202014_CONTINUITY%20SCHEDULES%20-%20as%20of%2020140606%20Final.xlsm"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Pension%20support\2007%20forecast\CPP%20EI\CPP%20EI%20Payment%202006.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FINAL%2004-01%20COP%20Variance%20Data.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DRAFT#2 03-09 Data for Sep-03 Preliminary IMO Invoice Estimate.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Apr-03%20IMO%20Invoice%20Estimate%20Data%20(5%20business%20day%20after%20month%20en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REPORTNG/Integration/2000/05-2000/SLA%20Reporting%20Input.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https://teams.hydroone.com/Users/205191/AppData/Local/Microsoft/Windows/INetCache/Content.Outlook/SN1AJT1H/Report%2033%20-%202016%20Corporate%20Cost%20Report_Dec%202016_Jan%2013_incl%20Proj%20Cxl'ns_Manual%20Adj_Sent%20(003).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https://teams.hydroone.com/Documents%20and%20Settings/184994/Local%20Settings/Temporary%20Internet%20Files/OLKA1/CCCM%202007-11%20060512%20(8).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A:\TEMP\MODELKE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icarr\Documents\Hydro%20One\Phase%20II\Model\DRAFT%20-%20Hydro%20One%20ME%20Model_10%2023%2015_SB_V2.xlsb"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0705milpfv02\202424$\Documents%20and%20Settings\176532\Local%20Settings\Temporary%20Internet%20Files\OLKE7\HydroOneBenefitsForecast_Ver_07F%20Feb21%20%20with%20Mercer%20fcst%20payemnt%20(2).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A:\TEMP\HydroOne%20Benefits%20Forecast%20%20Mar-17-04%2010pm.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https://teams.hydroone.com/Inergi%20Base%20Billing/2004/Jan%202004%20Base/January%202004%20Base%20V2.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0705milpfv02\202424$\REGULATORY%20FINANCE%20SUPPORT\2008%20Reg%20Asset%20YTD%20LTD%20Reports%20MM\Nov%20Dec%2008\2008-11%20Regulatory%20Assets%20Report%20LT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ew%20Name%20XNV's/iscextss.xnv"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https://teams.hydroone.com/Status%20Reports%20&amp;%20Conceptual%20Work%20Plan/Status%20Reports%20-%20May%202002/Account%20Execs/APR%20MOR%20v0.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https://teams.hydroone.com/sites/400/4050/2020/01%20Reporting%20and%20Forecast/13%20-%20Hard%20Close/9.%20PDI/2020-12-31%20-%20Tax%20Provision%20PDI%20v4.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https://teams.hydroone.com/sites/400/4050/02%20Regulatory/OEB/01%20RATE%20FILING/HONI/JRAP%202023-2027/Amended%20T2%20-%20Cap%20OH/Supporting%20Documents/Report%2033%20-%202018%20Corporate%20Cost%20Report_Main_Dec%202018_Final.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https://teams.hydroone.com/sites/400/4050/2020/01%20Reporting%20and%20Forecast/14%20-%20Year%20End/7.%20HOSSM/2020-12-31%20HOSSM%20LP%20Tax%20Provision.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WINNT/Profiles/396116/Desktop/based%20pensionable%20earnings%20for%20Q4%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Anne\My%20Documents\Inergi\Recovery%20Support\2006%20OU%20report\08-06\Reports\Over%20Under%20Reports.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07/JULY%202007%20CAPITAL%20CONTINUITY/JULY2007_CONTINUITY%20SCHEDULES_b.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http://team/Business%20Plan%20Models/Tx/RMTx%202007%20BP061208a_070828_Existing%20Rates&amp;%20CDM.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https://teams.hydroone.com/sites/125/TEST/Corp%20Costs/CCCM/CCCM%20BP2020-25%20(afSept16%20E08%20v1).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0701milpfv\486465$\Time%20_%20Cost%20Allocation\2004%2011%20AM%20Allocation\Time%20Allocation%20Study%20Summary.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https://teams.hydroone.com/Users/187665/AppData/Local/Microsoft/Windows/Temporary%20Internet%20Files/Content.Outlook/HM1F60CI/Copy%20of%20VCR_07-08%20with%20CLA%20and%20Staff.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v2%20DRAFT%2004-02%20COP%20Variance%20Data.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Vortex-ho3\financebusinessplanning\2009-13%20Business%20Plan%20Documents\2009-13%20BP%20Models\Trending\Journal%20Entries\Budget%20Upload%20Template%2008-%20%20%20hoi%20100.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corp\ho\ecm_tax\Provision%20Automation\2021%20Sept%20(hard%20Close)\Adjustments\Adjustments%20Input%20Template%20-%20PDI.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0706MILPFV01\205191$\SynchFolder\Desktop\2021%20June%20SY\2021-09-02%20June%202021%20HO_Data%20and%20Mapping%20(master).xlsm"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https://teams.hydroone.com/sites/400/4050/Year-2013-Present/2016/Tax%20Returns/HONI/C%20-%20WPs/Sch%208/8.0%20Sch%208%20FIXED%20ASSETS%20Revised%20with%20SRED%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irects%20and%20LDCs%20Actuals%20-%20Jan.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https://teams.hydroone.com/Aline/IPP/Optimization/Approved%202014-19%20Accomplishment%20File.xlsm"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https://teams.hydroone.com/sites/400/4050/Year-2013-Present/2016/Tax%20Provision%20-%20YE/2016-12%20Tax%20Provision/3.%20HONI/2016-12-31%20-%20HONI%20Tax%20Provision%20-%20reviewed11%20FINAL.xlsm"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V:\E\Clients\Emera\2014\07%20-%20Charlie\Models\Ability%20to%20Pay\14-08-29_Klondike_ATP_v2.xlsx"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F:\Documents%20and%20Settings\800138\Local%20Settings\Temporary%20Internet%20Files\OLK3\Summary%20pension_benefit%20cost%20and%20liabllity%20Sep%202006.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https://teams.hydroone.com/Users/176532/AppData/Local/Microsoft/Windows/Temporary%20Internet%20Files/Content.Outlook/TQZE612L/2013-19%20HydroOne%20Benefits%20Forecast%20-%20July%205.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https://teams.hydroone.com/TEMP/June22_model.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https://teams.hydroone.com/Budgets/2007%20Budget/2007%20Income%20and%20Expense%20Budget%20trending.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0709MILPFV04\208336$\sites\400\4050\Year-2016-2018\2018\Tax%20Provision%20-%20YE\2018-12%20Tax%20Provision\6.%20Bruce%20to%20Milton\2018-12-31%20-%20Tax%20Provision%20B2M.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EVS01\210896$\sites\400\4050\Year-2016-2018\2018\Tax%20Provision%20-%20Mthly\3.Q3\09.%20September\Tax%20Template%20and%20ETR%20Workbook\2018-09%20Tax%20Template%20and%20ETR%20v4%20-%20late%20entry.xlsx"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https://teams.hydroone.com/sites/400/4050/Year-2013-Present/2015/Year-End%20Provision/2015-10%20TAX%20PROVISION%20(IPO)/2.%20HONI/2015-10-30%20-%20HONI%20Tax%20Provision%20-%20v9%20January%2012.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pr%20Direct%20LDC%20CSS%20Actual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P:\Hydro\BP%201924\CCCM\CCCM%20BP2019-24%20v4.xlsm"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vortex-ho3\financebusinessplanning\Users\Howard\Documents\Hydro%20One%202011\CCCM%20BP2012-16%20v047.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https://teams.hydroone.com/BP%20Models/2018-2022(23)/4.%20December%20Board/0.%20Input%20Files/15.%20Avista%20details/FINAL%20(pre-FX%20change)%20Merger%20Model%20v2017%2009%2019%20For%20FINANCE%20(w%20JJ%20update%20for%20equity).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G:\Q4%202005\900-MSCA2005-2005-12-30%20jan%209%20pm%20with%20capex%20final1.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https://teams.hydroone.com/Documents%20and%20Settings/210364/Local%20Settings/Temporary%20Internet%20Files/OLK9/CCCM%202006%20Final%20(3).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https://teams.hydroone.com/My%20Documents_Jay/2008%20Budget/2008%20Stations%20Budget%20Trends%20-%20Jan03rd%20worksheet.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https://teams.hydroone.com/Documents%20and%20Settings/188257/Local%20Settings/Temporary%20Internet%20Files/OLK73/2009%20Grid%20Ops%20Budget%20Build_Dec07_2008.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https://teams.hydroone.com/Documents%20and%20Settings/121401/Local%20Settings/Temporary%20Internet%20Files/OLK14/JUN%202007%20CAPITAL%20CONTINUITY/APRIL2007_CONTINUITY%20SCHEDULES.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https://teams.hydroone.com/2009/Z%20L&amp;F/Reports/01%20-%20Jan/P&amp;P_Lines%20&amp;%20Forestry_01.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HydroOne%20Benefits%20Forecast%20%20May-2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ug%20Direct%20LDC%20CSS%20Actuals.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Hob2\accounting\Accounting%20Files\Peoples%20Soft%20Accts\Matrix%20to%20PeopleSoft.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0701MILPFV\491001$\Documents%20and%20Settings\ssachdevlocal\My%20Documents\Hydro%20One\Life%20of%20Deal%20Forecast\Business%20Support\Model\Project%20Initiative%20ChangeOrder%20Template%20-%20Symco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ec%20Direct%20LDC%20CSS%20Actua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Feb%20Direct%20LDC%20CSS%20Actu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an%20Direct%20LDC%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TPAUL~1.HOB/LOCALS~1/Temp/notes6030C8/TEMP/Old%20011022/BIG%20DX%20010629a%20010719a%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ly%20Direct%20LDC%20CSS%20Actual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ne%20Direct%20LDC%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r%20Direct%20LDC%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y%20Direct%20LDC%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ov%20Direct%20LDC%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Oct%20Direct%20LDC%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Sept%20Direct%20LDC%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Documents%20and%20Settings\366884\Local%20Settings\Temporary%20Internet%20Files\OLK5A\Copy%20of%20Summary%20pension_benefit%20cost%20and%20liabllity%20Sep%202006%20%20An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Retail%20and%20MEU%20Actuals%20-%20Ja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pr%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rilliapower-my.sharepoint.com/P:/FINANCE%20&amp;%20ACCOUNTING/Statistics/Employee%20Tracking/Financial%20Statements_Orillia%20Power%20Corporatio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ug%20CSS%20Actua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ec%20CSS%20Actual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Feb%20CSS%20Actua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an%20CSS%20Actual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ly%20CSS%20Actual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ne%20CSS%20Actua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r%20CSS%20Actual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y%20CSS%20Actual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ov%20CSS%20Actual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Oct%20CSS%20Actua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2003%20Dx%20Tariff%20021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Sept%20CSS%20Actua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teams.hydroone.com/2006/CF&amp;S%20%20Monthly%20Reports/04-April/CFS%20Management%20Reports/CFS_Corp%20Level%20Adj%20model%20Apr%20prelim%20@%20May1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teams.hydroone.com/Documents%20and%20Settings/187830/Local%20Settings/Temporary%20Internet%20Files/OLK110/Accomplishments-Feb%201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teams.hydroone.com/sites/400/Confidential%20MandA/Overhead%20Calcuations/2020-12-08%20Overhead%20Revised%20(2016%20-%2020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teams.hydroone.com/Results/2009/01-2009/PPSR%20Results%20-%20Jan0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210896\AppData\Local\Microsoft\Windows\Temporary%20Internet%20Files\Content.Outlook\1N00G217\IP%202020-2025%20Draft%20Accomplishment%20File_July%2015.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0701MILPFV\491001$\Documents%20and%20Settings\macruca\Local%20Settings\Temporary%20Internet%20Files\OLK22\Employee%20Detail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teams.hydroone.com/sites/400/4050/2019/01%20Reporting%20and%20Forecast/03%20-%20March%20(Q1)/02.%20Forecast/2017%20HydroOne%20Benefits%20Forecast-%20May%20Tower%20valuation%20Dec%2031%20201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teams.hydroone.com/2.05%20Cost%20Allocation%20Model%20Upgrading%20Project/CCAM%202007-11%20060512%202007-2011%20(Printing%20-%20Rudde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07/JUN%202007%20CAPITAL%20CONTINUITY/JAN2007_CONTINUITY%20SCHEDU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Old%20011022/BIG%20DX%20010629a%20010719a%20BAS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teams.hydroone.com/Users/366884/AppData/Local/Microsoft/Windows/Temporary%20Internet%20Files/Content.Outlook/TEG5T6Q3/Intangibles/2014%20%2005%20May%20CIP%20intangibles.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TEMP\Variance%20Template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Old%20011022/Restructuring%20Year%202001/December%202000%20Restructuring%20Comparison%20Source%20Data.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teams.hydroone.com/sites/400/4050/2020/01%20Reporting%20and%20Forecast/14%20-%20Year%20End/24.%20ESM/Regulated%20ROE%20-%202020%20December%20-%20Updated%20Jan20%20-%20Tax.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0706milpfv02\800138$\SynchFolder\Anne\Pension%20support\payroll%20benefit%20fcst%20model\2010\2010%20HydroOneBenefitsForecast%20-%20GAAP%20Dec%2016%202009%20with%202%205%25%20and%206%205%25%20and%20mid%20yr%20HC%20(%20final).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F_June%202003\a)%20May-03%201506%20Calculations%20&amp;%20Form%201506%20Attachement.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G_July%202003\a)%20Jun-03%201506%20Calculations%20&amp;%20Form%201506%20Attachmen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s://teams.hydroone.com/TEMP/Vendor%20Acceptance%20Summary%20-%20July%203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teams.hydroone.com/TEMP/Draft%20Evidence%20File%201-14-05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s://teams.hydroone.com/Reporting/Overhead%20Cap%20Rate/2012%20Overhead%20Cap/Q4%20rate/Vertical%20Cost%20Report%20-%20June%20-%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Revenue%20Management/PreMarketOpen/PV%20Model%20%20March%202002%20Rate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M:\My%20Documents\HON%20bypass%20current%20study\Backup-TRF&amp;LINE-Bypass%20dec1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14/revamp/Copy%20of%20FACS_MASTER_TARGET%20MM.xlsm"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V:\accounts\J\Clients\Just%20Energy\2013\Project%20Accolade\Model\RBC%20Model%20for%20Bidders\14-03-03%20Nobel%20-%20Forecast%20vF2%20(Revised%20RMR).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teams.hydroone.com/sites/400/4050/2019/03%20Business%20Plan/Enhanced%20CCA%20estimate%20(2018%20Fall%20econ%20update)/Actual%20CIP%20In%20service%20data%20and%20estimates/2018/FACS%20Distribution%20-%202018-12.xlsm"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teams.hydroone.com/My%20Documents/Decision%20Support/Inergi%20Transition/Budget%20Info/Budget%20Send%20out%208-27-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teams.hydroone.com/sites/400/4050/2019/03%20Business%20Plan/Enhanced%20CCA%20estimate%20(2018%20Fall%20econ%20update)/Actual%20CIP%20ISA%20estimate/1.%202018-2019%20CIP%20drawdown%20estimate%20rev%20Aug%2030%20(SY)%20v4.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teams.hydroone.com/sites/cc/fa/far/FACS%20Master%20Files/TB%20master/MASTER%20TB.xlsm"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P-PSOFT-P01\FINUSER\ADHOC\MSCA2005\lin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0702MILPFV\501116$\my%20documents\Inergi\purchase%20orders\2006%20PO%20Template_bpo%20set-up.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s://teams.hydroone.com/TEMP/MSA%20for%20H1%20-%202006%20PO%20Setup%20Purpos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eams.hydroone.com/sites/400/4050/2021/01%20Reporting%20and%20Forecast/14%20-%20Year%20-%20End/01.%20Consol/2022-02-10%20YE%20automation%20files/Provision%20-%202021%20HOL%20YE%20v%2020220210%20FINAL.xlsm"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s://teams.hydroone.com/Documents%20and%20Settings/514185/Local%20Settings/Temporary%20Internet%20Files/OLKB/CCCM%202007-11%200605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s://teams.hydroone.com/2.05%20Cost%20Allocation%20Model%20Upgrading%20Project/Lei%20-%20CCAM%20Study%20Documents%202007-01-3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V:\Mario\Over%20Under\2005\12-05\CostRecSum-12-05-%23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Users\skerridge\Documents\Personal%20-%20Not%20Backed%20Up%20-%20Aucune%20sauvegarde\Personal%20-%207-8-2011\Deloitte\Jobs\FY%202016\Hydro%20One\Admin%20&amp;%20Services%20Model%20V13_31%20OCT%202015.xlsb"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Documents%20and%20Settings\176532\Local%20Settings\Temporary%20Internet%20Files\OLK39D\Tax%20Provision%20Model%20September%202011R21_Nadine%20Reviewed.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s://teams.hydroone.com/sites/400/4050/2019/01%20Reporting%20and%20Forecast/14%20-%20Year%20end/7.%20HOSSM/2019-12-31%20HOSSM%20LP%20Tax%20Provision.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ttps://teams.hydroone.com/Results/2015/02-February/Supporting%20Reports/CAPEX_DISTRIBUTION%20February%202015%20-%2020150306.xlsm"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0701MILPFV\491001$\Documents%20and%20Settings\macruca\My%20Documents\Clients\Inergi\2002%20Finance\Actuals\Mar2002%200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COP%20Accrual%20from%20Joanna%20Lee/04-04%20Data%20for%20Accrual.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teams.hydroone.com/Documents%20and%20Settings/774844/Local%20Settings/Temporary%20Internet%20Files/OLK1/2007%20Lines%20Trends_ver%2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0705milpfv02\202424$\TEMP\Davisville_IOWA%20%20Dx%20With%20New%20PHASE-iN_Sept29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ttps://teams.hydroone.com/Taxation/Tax%20Planning/Brookfield%20Asset%20Management/Timber%20Funds/Island%20timberlands/financials/Yukon%20Financial%20Model%20final%20model%20to%20coinvestors.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DJC%20Retail%20Revenue%20020319d%20New%20LF%20020321a.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ttps://teams.hydroone.com/LBSS/LBSS/Facilities/October/2003%20Facility%20Cost%20Statement%20October.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0701MILPFV\509936$\Files%20from%20Olympus\Smart%20Meter\Nov%202006\Smart%20Meter%20Report%20PPSR%20November%202006_My%20version.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teams.hydroone.com/Users/205191/AppData/Local/Microsoft/Windows/INetCache/Content.Outlook/T134D0AK/Regulated%20ROE%20-%202021%20December_Feb%203.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E07463\AppData\Local\Microsoft\Windows\Temporary%20Internet%20Files\Content.Outlook\H6C40MXX\Dec%202%20-%20%20Reconcilation%20of%20FMV%20to%20NBV%20Rate%20Regulated%20Assets.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TEMP\HydroOne%20Benefits%20Forecast%20%20Ver%2005A%20(DRAFT)%20%20Oct-14-04%2010%20am.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https://teams.hydroone.com/Documents%20and%20Settings/177243/Local%20Settings/Temporary%20Internet%20Files/OLKE/Final%20Budget%20Files/2009_2010%20Budget_03Dec0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Shared_Files\2012_tax\Tax%20Returns\Hydro%20One%20Networks%20Inc\C%20-%20Source%20Documents\2012-12-31%20-%20Tax%20Provision%20(Jan%2029%20TB)%20-%20FINAL%20(updated%20for%20T2).xlsm"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s://teams.hydroone.com/Status%20Reports%20&amp;%20Conceptual%20Work%20Plan/Status%20Reports%20-%20May%202002/Account%20Execs/Account%20Execs/APR%20MOR%20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2003%20Dx%20Tariff%200212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0709MILPFV04\208336$\sites\400\4050\Year-2013-Present\2017\Tax%20Provision%20-%20YE\2017-12%20Tax%20Provision\3.%20HONI\HONI%20Tax%20Provision%20Revamp\2017-12-31%20-%20HONI%20Tax%20Provision%20Revamp.xlsm"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https://teams.hydroone.com/sites/400/4050/OEB%20and%20OEFC/OEB/RATE%20FILING/HONI/Tx%202017-2018/Undertakings/Draft/J11.18%20-%202015%20Cash%20Savings%20w%20IPO/2016-12-22%20J11.18%20HONI%20Fixed%20Assets%20Single%20taxation%20year%20Rev%202.xlsm"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teams.hydroone.com/TEMP/HydroOne%20Benefits%20Forecast%20%20Ver%2004C%20Special%20Run%20July-21-0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Shared_Files\2011_tax\2011_tax\Year%20end%20provision\Jan%2025\FITA%20December%202011%20Jan%2025%20201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T:\2009\Z%20L&amp;F\Reports\11%20-%20Nov\P&amp;P_Lines%20&amp;%20Forestry_1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2010\Z%20L&amp;F\Reports\07%20-%20Jul\P&amp;P_Lines%20&amp;%20Forestry_07.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0701milpfv\774844$\My%20Documents\2008%20Reporting\01-2008\PPSR%20Results%20-%20Jan08.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TEMP\CST%2002027v22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H1_Fin_Models/TX%20Connection%20Model%20Development/Tx%20Connection%20Model%20%20Version%2003A%20Mar-13-03%20Test%20-%20Refined%20Version.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https://teams.hydroone.com/Documents%20and%20Settings/210364/Local%20Settings/Temporary%20Internet%20Files/OLK9/Horizontal%20BP%20Supporting%20Files/WPSR%20Input%20-%20CFS_r1_Dec2004%20Final%20-%20Revised@Jan%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el (3)"/>
      <sheetName val="excel (2)"/>
      <sheetName val="Pivot_AP vs Other Jrls"/>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PRINT,  HIDE &amp; UNHIDE"/>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1- BU FA CONTNUTY  SCHED"/>
      <sheetName val="Report 2- TXDX FA CONTNUITY SCH"/>
      <sheetName val="Report 3-  MFA ADDS BY BU "/>
      <sheetName val="Report 4 -FA  Sub-Ledger Recon"/>
      <sheetName val="Support 1a.-Tx Dx Continuity"/>
      <sheetName val="Support 1- FA CONT SCHED PS AM "/>
      <sheetName val=" SUPPORT 2 -FA CONT GROUP SCHD "/>
      <sheetName val=" SUPPORT 3 - CIP CONT  DETAIL "/>
      <sheetName val="SUPPORT 3A - C1e_FDM FOR CIP "/>
      <sheetName val="SUPPORT 3B -FDM c2 CAP PROJ LTD"/>
      <sheetName val="SUPPORT 4-174090  transtn clsfy"/>
      <sheetName val="SUPPORT 4a  174090 jr detail-GL"/>
      <sheetName val="SUPPORT 5 -110190 transtn clsfy"/>
      <sheetName val="SUPPORT 5A - 110190-jrl detl-GL"/>
      <sheetName val="SUPPORT 6 - GL ACCOUNT BALANCES"/>
      <sheetName val="SUPPORT 1A-  PSOFT AM CONT SCHE"/>
      <sheetName val="SUPPORT - CHECKS "/>
      <sheetName val="Alloc%"/>
      <sheetName val="Instx on updating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PSR"/>
      <sheetName val="HOI"/>
      <sheetName val="HONI"/>
      <sheetName val="YOY"/>
      <sheetName val="PC_GL reconcilation"/>
      <sheetName val="Budget"/>
      <sheetName val="Month"/>
      <sheetName val="old YOY"/>
      <sheetName val="MOM"/>
      <sheetName val="Old M"/>
      <sheetName val="GL Input"/>
      <sheetName val="PC Input"/>
      <sheetName val="Manual Input"/>
      <sheetName val="2004GL Input"/>
      <sheetName val="2004PC Input"/>
      <sheetName val="2004Manual Input"/>
      <sheetName val="Sheet1"/>
      <sheetName val="LBSS DATA"/>
      <sheetName val="New CFS Report"/>
      <sheetName val="CFS Report"/>
      <sheetName val="Data &amp; Chart 1"/>
      <sheetName val="Data &amp; Chart 2"/>
      <sheetName val="Data &amp; Chart IMIT"/>
      <sheetName val="CLA Chart"/>
      <sheetName val="Staf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
      <sheetName val="1.0 Instructions"/>
      <sheetName val="1.1 Formulas"/>
      <sheetName val="1.2 T-Codes"/>
      <sheetName val="1.3 CIP +COST  Accounts"/>
      <sheetName val="Z6-8  YTDcip"/>
      <sheetName val="capex Z6 - z8"/>
      <sheetName val="2.0 PV-FIXED ASSETS ACCOUNTS"/>
      <sheetName val=" 2.1 PT- YTD CIP GL bal"/>
      <sheetName val="2.2 PT-open &amp; close GL bal "/>
      <sheetName val="3.0 YTD CIP TRANSACTION extract"/>
      <sheetName val="3.0a CM CIP TRANSACTION extract"/>
      <sheetName val="3.0b OPA projects"/>
      <sheetName val="Sheet7"/>
      <sheetName val="3.1 PT-YTD CIP Transactions"/>
      <sheetName val="Capex recon to capex report"/>
      <sheetName val="3.2 PT-YTD CapEx CIP-Trans"/>
      <sheetName val="3.3 PT-YTD Capex MFA  TWE Trans"/>
      <sheetName val="3.1b PT YTD MFA &amp; TWE GL bal"/>
      <sheetName val="sales &amp; nr TWE"/>
      <sheetName val="ttyp 200 costs NR to May"/>
      <sheetName val="normat retire YTD major"/>
      <sheetName val="4.0 YTD Costs Transactn extract"/>
      <sheetName val="4.0a CM Costs Transactn extract"/>
      <sheetName val="4.1 PT YTD Costs &amp; Fut Us Trans"/>
      <sheetName val="ltd m  Future Use transactions "/>
      <sheetName val="Intangible PID CN43n"/>
      <sheetName val="Intangibles CIP ar01 may 2014"/>
      <sheetName val="Intangiblles ANLA june 4"/>
      <sheetName val=" Intangibles  ANEP june 4"/>
      <sheetName val="Intangibles iar01 ltd Dec 2013 "/>
      <sheetName val="5.0 YTD Intnible trans all ext "/>
      <sheetName val="5.0a CM Intnible trans all ext "/>
      <sheetName val="5.1 YTD Intangible CIP by PID"/>
      <sheetName val="5.2 PT -YTD Intangible Costs"/>
      <sheetName val="5.3 PT -YTD Intangible Accdep"/>
      <sheetName val="a1- VLookup- Ttypes"/>
      <sheetName val="a2 - VLOOKUP CTITERION"/>
      <sheetName val="a3 vlookup-Ref trans &amp; doc type"/>
      <sheetName val="top 10 capex"/>
      <sheetName val="diff in -serv cost vs cip"/>
      <sheetName val="comp inserv cip vs cost"/>
      <sheetName val="2 missed intangible asset anep"/>
      <sheetName val="Intangible journal"/>
      <sheetName val="Intangible  CIP for seg 3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6 04 Summary"/>
      <sheetName val="2004 12 Summ"/>
      <sheetName val="TimeSheets Participation"/>
      <sheetName val="Real Estate Focus 1b"/>
      <sheetName val="Real Estate Focus 1a"/>
      <sheetName val="TimeSheets By Activity"/>
      <sheetName val="Accumulator"/>
      <sheetName val="2006 Operating"/>
      <sheetName val="Operating &amp; Dispatch Hours"/>
      <sheetName val="Staff List Mar 5"/>
      <sheetName val="Tx Dx split Accumulation"/>
      <sheetName val="Tx Dx split Apr 3 - Apr 9"/>
      <sheetName val="daily summary Apr 3 - Apr 9"/>
      <sheetName val="Data Apr 3 - Apr 9"/>
      <sheetName val="Tx Dx split Mar 27 - Apr 2"/>
      <sheetName val="daily summary Mar 27 - Apr 2"/>
      <sheetName val="Data Mar 27 - Apr 2"/>
      <sheetName val="Tx Dx split Mar 20-Mar 26"/>
      <sheetName val="daily summary Mar 20-Mar 26"/>
      <sheetName val="Data Mar 20-Mar 26"/>
      <sheetName val="Tx Dx split Mar 13-Mar 19 2006"/>
      <sheetName val="daily summaryMar 13-Mar 19 2006"/>
      <sheetName val="Data  Mar 13-Mar 19 2006"/>
      <sheetName val="Tx Dx split Mar 6-12 2006"/>
      <sheetName val="daily summary Mar 6-12 2006"/>
      <sheetName val="Data Mar 6-12 200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mp"/>
      <sheetName val="Grab"/>
      <sheetName val="2009"/>
      <sheetName val="2008"/>
      <sheetName val="2009 Budget"/>
      <sheetName val="Data Capture"/>
      <sheetName val="PPSR Layout"/>
      <sheetName val="PPSR YOY Table"/>
      <sheetName val="Quarter-End MD&amp;A presentation"/>
      <sheetName val="Customer Ops"/>
      <sheetName val="Grid Ops"/>
      <sheetName val="E&amp;C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nrCSO"/>
      <sheetName val="INInrSettle"/>
      <sheetName val="INInrFin"/>
      <sheetName val="INInrSMS"/>
      <sheetName val="INInrHR"/>
      <sheetName val="INInrI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SR YOY Table"/>
      <sheetName val="Data Capture"/>
      <sheetName val="PPSR Layout"/>
      <sheetName val="2009 actual"/>
      <sheetName val="excel 2009 Budget"/>
      <sheetName val="PP150 2009 Budget"/>
      <sheetName val="Import"/>
      <sheetName val="2010"/>
      <sheetName val="PSPM Detail"/>
      <sheetName val="2010 Budget"/>
    </sheetNames>
    <sheetDataSet>
      <sheetData sheetId="0"/>
      <sheetData sheetId="1"/>
      <sheetData sheetId="2"/>
      <sheetData sheetId="3" refreshError="1"/>
      <sheetData sheetId="4"/>
      <sheetData sheetId="5"/>
      <sheetData sheetId="6"/>
      <sheetData sheetId="7" refreshError="1"/>
      <sheetData sheetId="8"/>
      <sheetData sheetId="9"/>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Adjustment"/>
      <sheetName val="Net Addition"/>
      <sheetName val="Dropdown_Account"/>
      <sheetName val="OS"/>
      <sheetName val="1.0 Taxable Income"/>
      <sheetName val="Dropdown_Org"/>
      <sheetName val="Dropdowns"/>
      <sheetName val="PTR Summary "/>
      <sheetName val="JE Summary"/>
      <sheetName val="TAR_JE"/>
      <sheetName val="HONI -&gt;"/>
      <sheetName val="HONI TD Movement"/>
      <sheetName val="HONI Book and Tax Movement"/>
      <sheetName val="HONI BS Proof"/>
      <sheetName val="HONI UCC"/>
      <sheetName val="HONI NBV_UCC"/>
      <sheetName val="Partnership Allocation"/>
      <sheetName val="TX -&gt;"/>
      <sheetName val="TD Movement_TRANSMISSION"/>
      <sheetName val="TX Book and Tax Movement"/>
      <sheetName val="TX BS Proof"/>
      <sheetName val="DX -&gt;"/>
      <sheetName val="TD Movement_DISTRIBUTION"/>
      <sheetName val="DX Book and Tax Movement"/>
      <sheetName val="TD Movement_CAT LAKE (DX)"/>
      <sheetName val="DX BS Proof"/>
      <sheetName val="LDC -&gt;"/>
      <sheetName val="TD Movement_DX LDCs"/>
      <sheetName val="LDC Book and Tax Movement"/>
      <sheetName val="LDC BS Proof"/>
      <sheetName val="Non-Reg -&gt;"/>
      <sheetName val="Non Reg BS Proof"/>
      <sheetName val="TD Movement_NON-REGULATED"/>
      <sheetName val="Non Reg Book and Tax Movement"/>
      <sheetName val="TD Movement_HOLDING LPs"/>
      <sheetName val="1.18 Loss CF per Attribute file"/>
      <sheetName val="1.5.2 ITC Cfwd"/>
      <sheetName val="S(8) -&gt;"/>
      <sheetName val="8.0 PTR UCC "/>
      <sheetName val="8.1 Sch 8 tied Attribute file"/>
      <sheetName val="UCC_DISTRIBUTION Prov"/>
      <sheetName val="UCC_NON-REGULATED Prov"/>
      <sheetName val="UCC_TRANSMISSION Prov"/>
      <sheetName val="Workpapers--&gt;"/>
      <sheetName val="TB Closing"/>
      <sheetName val="TB Opening"/>
      <sheetName val="UCC_DX LDCs Prov"/>
      <sheetName val="1.1 M&amp;E Non-ded Int"/>
      <sheetName val="1.2 Legal"/>
      <sheetName val="1.3 LTIP"/>
      <sheetName val="1.4 Share Grant"/>
      <sheetName val="1.5 ITC"/>
      <sheetName val="1.5.1"/>
      <sheetName val="SRED pool CF"/>
      <sheetName val="1.7 Bonds"/>
      <sheetName val="1.8 Def Fin"/>
      <sheetName val="1.8.2"/>
      <sheetName val="1.9 Discrete"/>
      <sheetName val="1.9 MTN"/>
      <sheetName val="1.8.1"/>
      <sheetName val="1.10 Debt prepayt"/>
      <sheetName val="1.12 CMT"/>
      <sheetName val="1.15 Partnerships"/>
      <sheetName val="1.17 Hedges"/>
      <sheetName val="1.8.3 HOL DF"/>
      <sheetName val="1.8.4 HOSSMLP DF"/>
      <sheetName val="1.8.5 HOSSMHLP DF"/>
      <sheetName val="1.11 LP Debt to HONI"/>
      <sheetName val="1.12 B2M GP ACB"/>
      <sheetName val="1.13 LP Inc ACB"/>
      <sheetName val="1.14 HOIP GP ACB"/>
      <sheetName val="1.15 HONI HLP ACB"/>
      <sheetName val="1.16 HOSSM ACB"/>
      <sheetName val="1.17A OCI"/>
      <sheetName val="1.19 DTA sharing"/>
      <sheetName val="1.20 OPEB Cost Deferral"/>
      <sheetName val="13.0 Sch 13"/>
      <sheetName val="13.1-1 OPEB"/>
      <sheetName val="13.3 Reg Sch"/>
      <sheetName val="13.1-2 OPEB Non Service"/>
      <sheetName val="13.1-3 OPEB Deferral"/>
      <sheetName val="13.1 OPEB Mapping"/>
      <sheetName val="13.1-4 Sewell data"/>
      <sheetName val="13.2 Insurance"/>
      <sheetName val="13.3-2 Reg OPEB"/>
      <sheetName val="13.3-3 May TB"/>
      <sheetName val="13.4 RA Env"/>
      <sheetName val="13.5 Env"/>
      <sheetName val="13.6 ARO"/>
      <sheetName val="13.7 Non-dedl Reserves"/>
      <sheetName val="Sheet2"/>
      <sheetName val="13.8 Other Provision"/>
      <sheetName val="13.9 Lease"/>
      <sheetName val="13.10 Tenant Ind"/>
      <sheetName val="13.11 DSU Accrual"/>
      <sheetName val="13.12 Contingent Liab"/>
      <sheetName val="15.1 Deferred Income Plan"/>
      <sheetName val="8.0 NBV-UCC Temp Diff"/>
      <sheetName val="8.1.0  Land"/>
      <sheetName val="8.1.1 Land Reclass"/>
      <sheetName val="8.0A T2 - Fixed Asset Roll"/>
      <sheetName val="8.2A PT Tax Adds &amp; Disp"/>
      <sheetName val="8.2 Tax Adds &amp; Disp"/>
      <sheetName val="8.13 FA FACS"/>
      <sheetName val="8.14 Intang FACS"/>
      <sheetName val="8.1 Sch 8  revised opening"/>
      <sheetName val="8.1 Sch 8 tie to Taxprep T2"/>
      <sheetName val="8.1 Sch 8 (original) "/>
      <sheetName val="2020 Rev UCC Cap OH"/>
      <sheetName val="8.3 Book Adds (FA-050)"/>
      <sheetName val="8.3.1 Excluded CCA"/>
      <sheetName val="8.4 Susp adds"/>
      <sheetName val="8.5 Adds adj"/>
      <sheetName val="8.5.2 Cap OH"/>
      <sheetName val="8.5.2-1 Cap OH"/>
      <sheetName val="8.6 CCRA TU"/>
      <sheetName val="8.7 Bypass"/>
      <sheetName val="8.8 IC Cap Cont"/>
      <sheetName val="8.9 Cap Gain"/>
      <sheetName val="8.9-1 B2M Land disp summary"/>
      <sheetName val="8.9-1.1 Deloitte Valuation"/>
      <sheetName val="8.9-2 Gain Detail"/>
      <sheetName val="8.9-3 B2M Sales"/>
      <sheetName val="8.9-4 Milton land adj"/>
      <sheetName val="8.10 Accting Disp"/>
      <sheetName val="8.11 Cl 13 CCA"/>
      <sheetName val="8.12 Dep"/>
      <sheetName val="8.15 Accel CCA"/>
      <sheetName val="8.16 PDI OPDC FA Transfer"/>
      <sheetName val="510.1 dep on cap int"/>
      <sheetName val="Final Unconsol BPC TB (Feb 10)"/>
      <sheetName val="8.17 OPDC DTA"/>
      <sheetName val="S8 summary"/>
      <sheetName val="Upload TaxPrep"/>
      <sheetName val="13.5 Regulatory"/>
      <sheetName val="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sheetName val="EVP_Summary"/>
      <sheetName val="EVP_Severance"/>
      <sheetName val="CE_Summary"/>
      <sheetName val="CE by EVP"/>
      <sheetName val="EVP_Pivot_CC"/>
      <sheetName val="ISD_CC"/>
      <sheetName val="EVP_Pivot_CElem"/>
      <sheetName val="EVP_Pivot_CC&amp;CE"/>
      <sheetName val="Mapping"/>
      <sheetName val="CE Sum_Excl P&amp;P Playbook_1194"/>
      <sheetName val="CFO Consolidated"/>
      <sheetName val="HONI HOI CCC"/>
      <sheetName val="HONI Corporate &amp; Other Costs "/>
      <sheetName val="Corp. Other"/>
      <sheetName val="Corp Other Pivot"/>
      <sheetName val="Corp Other input"/>
      <sheetName val="PY Corp Other Pivot"/>
      <sheetName val="CC Consolidated pivot_Hrist (2"/>
      <sheetName val="CC Consolidated pivot_Hristina"/>
      <sheetName val="CC Consolidated pivot"/>
      <sheetName val="CC pivot"/>
      <sheetName val="CC detail input"/>
      <sheetName val="BM Consolidated pivot"/>
      <sheetName val="Bus Model Pivot"/>
      <sheetName val="Bus Model PC input"/>
      <sheetName val="Report Names"/>
      <sheetName val="Staffing input"/>
      <sheetName val="List of VCR department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sheetData sheetId="28" refreshError="1"/>
      <sheetData sheetId="2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x)"/>
      <sheetName val="14. HOI Headcount (O)"/>
      <sheetName val="15. Networks - SP Headcount"/>
      <sheetName val="15. Networks - SP Headcount(x)"/>
      <sheetName val="15. Networks - SP Headcount (O)"/>
      <sheetName val="16. Networks - 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1. WC, CPP, EI - HOI"/>
      <sheetName val="32. WC, CPP, EI - Networks"/>
      <sheetName val="33. WC, CPP, EI - RC"/>
      <sheetName val="34. WC, CPP, EI - TEL"/>
      <sheetName val="35. OPRB, OPRB, LTD, SPP, RPP"/>
      <sheetName val="36. EFB Forecast Details"/>
      <sheetName val="37. OPRB &amp; OPEB Closing Bal"/>
      <sheetName val="38. OPRB &amp; OPEB Opening Bal"/>
      <sheetName val="39. OPRB &amp; OPEB 2003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igation"/>
      <sheetName val="T-Codes"/>
      <sheetName val="Journal Entry"/>
      <sheetName val="Summary"/>
      <sheetName val="LTD OPA Asset Balances"/>
      <sheetName val="PM-LTD OPA Asset Balances"/>
      <sheetName val="OPA CM CapEx"/>
      <sheetName val="OPA CM Cancellations"/>
      <sheetName val="YTD Cancellation Costs"/>
      <sheetName val="LTD AUC "/>
      <sheetName val="LTD OPA Asset Balances TaxClass"/>
      <sheetName val="WBS In Scope"/>
      <sheetName val="Macro Code"/>
      <sheetName val="PT"/>
      <sheetName val="IS_CIP_2012"/>
      <sheetName val="Kingsville stranded bal Aug 15"/>
      <sheetName val="Sheet1"/>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rends"/>
      <sheetName val="Costs-MoM"/>
      <sheetName val="Costs - YTD"/>
      <sheetName val="Costs - Last Month"/>
      <sheetName val="In Service Adds - MoM"/>
      <sheetName val="In Service Additions - YTD"/>
      <sheetName val="In Service Adds - Last Month"/>
      <sheetName val="YTD In Serv Adds INCL Intang"/>
      <sheetName val="YTD In Serv Adds Excl Intang"/>
      <sheetName val="MTD In Serv Adds by AR"/>
      <sheetName val="Capex - MoM"/>
      <sheetName val="Capex - Last Month"/>
      <sheetName val="CIP Accruals breakdown - YTD"/>
      <sheetName val="CIP Accruals bd - Last Month"/>
      <sheetName val="Capex - YTD"/>
      <sheetName val="CIP - MoM"/>
      <sheetName val="CIP - YTD"/>
      <sheetName val="CIP - Last Month"/>
      <sheetName val="Accum Deprec-MoM"/>
      <sheetName val="Accum Deprec - YTD"/>
      <sheetName val="Accum Deprec - Last Month"/>
      <sheetName val="Costs-Intang - MoM"/>
      <sheetName val="Costs - Intangibles - YTD"/>
      <sheetName val="Costs - Intangibles Last Month"/>
      <sheetName val="MTD Capex - Intangibles"/>
      <sheetName val="CIP - Intangibles - Last Month"/>
      <sheetName val="PT CIP intangibles YTD"/>
      <sheetName val="CIP Intang - MoM"/>
      <sheetName val="CIP - Intangibles - YTD"/>
      <sheetName val="AccDep-Intang - MoM"/>
      <sheetName val="AccDep-Intang - YTD"/>
      <sheetName val="AccDep-Intang Last Month"/>
      <sheetName val="TB - Detail View 2014"/>
      <sheetName val="Flash"/>
      <sheetName val="Brampton"/>
      <sheetName val="HO Review"/>
      <sheetName val="PPandE Roll Forward"/>
      <sheetName val="TB - Detail View  2013"/>
      <sheetName val="Depr ALL Budget"/>
      <sheetName val="Budget-Hydro One"/>
      <sheetName val="LUP"/>
      <sheetName val="OPA Projects"/>
      <sheetName val="Stat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TAXREG"/>
      <sheetName val="summary CPP EI"/>
      <sheetName val="01CPPREG"/>
      <sheetName val="01CPPTMP"/>
      <sheetName val="01EIREG"/>
      <sheetName val="01EITM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DO"/>
      <sheetName val="notes"/>
      <sheetName val="actual%"/>
      <sheetName val="budget-04"/>
      <sheetName val="actual-03&amp;04"/>
      <sheetName val="GWh-03"/>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mmodity"/>
      <sheetName val="Other COP &amp; Revenue"/>
      <sheetName val="Bill 210 &amp; MPMA"/>
      <sheetName val="COP Accrual"/>
      <sheetName val="Invoice Estimate Repor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EP"/>
      <sheetName val="HUSA"/>
      <sheetName val="Total MW - interval"/>
      <sheetName val="Total MW - hour"/>
      <sheetName val="Ont MW &amp; Weighs"/>
      <sheetName val="Preliminary"/>
      <sheetName val="Final"/>
      <sheetName val="Apr-03 Method"/>
      <sheetName val="Apr-03 Report"/>
    </sheetNames>
    <sheetDataSet>
      <sheetData sheetId="0"/>
      <sheetData sheetId="1"/>
      <sheetData sheetId="2"/>
      <sheetData sheetId="3"/>
      <sheetData sheetId="4"/>
      <sheetData sheetId="5"/>
      <sheetData sheetId="6"/>
      <sheetData sheetId="7"/>
      <sheetData sheetId="8"/>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Identifier"/>
      <sheetName val="Tx OM&amp;A Oth Adj"/>
      <sheetName val="Tx OM&amp;A NS - Variance"/>
      <sheetName val="Tx OM&amp;A NS - Actual"/>
      <sheetName val="Tx OM&amp;A NS - Budget"/>
      <sheetName val="Tx OM&amp;A CR - Variance"/>
      <sheetName val="Tx OM&amp;A CR - Actual"/>
      <sheetName val="Tx OM&amp;A CR - Budget"/>
      <sheetName val="Tx OM&amp;A Extl - Variance"/>
      <sheetName val="Tx OM&amp;A Extl - Actual"/>
      <sheetName val="Tx OM&amp;A Extl - Budget"/>
      <sheetName val="Tx Capital Oth Adj"/>
      <sheetName val="Tx Capital NS - Variance"/>
      <sheetName val="Tx Capital NS - Actual"/>
      <sheetName val="Tx Capital NS - Budget"/>
      <sheetName val="Tx Capital CR - Variance"/>
      <sheetName val="Tx Capital CR - Actual"/>
      <sheetName val="Tx Capital CR - Budget"/>
      <sheetName val="Tx Capital Extl - Variance"/>
      <sheetName val="Tx Capital Extl - Actual"/>
      <sheetName val="Tx Capital Extl - Budget"/>
      <sheetName val="Dx OM&amp;A Oth Adj"/>
      <sheetName val="Dx OM&amp;A NS - Variance"/>
      <sheetName val="Dx OM&amp;A NS - Actual"/>
      <sheetName val="Dx OM&amp;A NS - Budget"/>
      <sheetName val="Dx OM&amp;A CR - Variance"/>
      <sheetName val="Dx OM&amp;A CR - Actual"/>
      <sheetName val="Dx OM&amp;A CR - Budget"/>
      <sheetName val="Dx OM&amp;A Extl - Variance"/>
      <sheetName val="Dx OM&amp;A Extl - Actual"/>
      <sheetName val="Dx OM&amp;A Extl - Budget"/>
      <sheetName val="Dx Capital Oth Adj"/>
      <sheetName val="Dx Capital NS - Variance"/>
      <sheetName val="Dx Capital NS - Actual"/>
      <sheetName val="Dx Capital NS - Budget"/>
      <sheetName val="Dx Capital CR - Variance"/>
      <sheetName val="Dx Capital CR - Actual"/>
      <sheetName val="Dx Capital CR - Budget"/>
      <sheetName val="Dx Capital Extl - Variance"/>
      <sheetName val="Dx Capital Extl - Actual"/>
      <sheetName val="Dx Capital Extl -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sheetName val="Link1_HONI"/>
      <sheetName val="Link1_HOI"/>
      <sheetName val="CFO Consolidated"/>
      <sheetName val="HONI Corporate &amp; Other Costs "/>
      <sheetName val="Corp. Other "/>
      <sheetName val="Jul 6"/>
      <sheetName val="Jul 7"/>
      <sheetName val="Corp Other Pivot"/>
      <sheetName val="Corp Other input"/>
      <sheetName val="CC Consolidated pivot"/>
      <sheetName val="CC pivot"/>
      <sheetName val="BM Consolidated pivot"/>
      <sheetName val="Bus Model Pivot"/>
      <sheetName val="Bus Model PC input"/>
      <sheetName val="Staffing input"/>
      <sheetName val="Report Names"/>
      <sheetName val="List of VCR departments"/>
      <sheetName val="Pivot_Supplemental Cost Report"/>
      <sheetName val="Instruction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Inputs"/>
      <sheetName val="Target"/>
      <sheetName val="Ranges"/>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MEMO"/>
      <sheetName val="Notes"/>
      <sheetName val="Standards-Blank"/>
      <sheetName val="Standards-Sample"/>
      <sheetName val="1A Client Asset Code Summary"/>
      <sheetName val="Final Summary"/>
      <sheetName val="UCC Class Code Summary"/>
      <sheetName val="1E FA Record Summary"/>
      <sheetName val="1F Summary by Approach"/>
      <sheetName val="1H Source Data Exhibit"/>
      <sheetName val="1I Obsolescence Exhibit"/>
      <sheetName val="2A General Info"/>
      <sheetName val="Location UCC Class Code Summry "/>
      <sheetName val="3A FA Record"/>
      <sheetName val="RCN Model"/>
      <sheetName val="4A Asset Code"/>
      <sheetName val="4B Lease Table"/>
      <sheetName val="6A Trend Table"/>
      <sheetName val="7A Iowa Depreciation (2)"/>
      <sheetName val="6B PPPI Table"/>
      <sheetName val="7B Market-Based Depreciation"/>
      <sheetName val="8A Currency Conversion"/>
      <sheetName val="9A Rounding"/>
      <sheetName val="9B RUL Range"/>
      <sheetName val="Not Used --&gt;"/>
      <sheetName val="1G Reconciliation"/>
      <sheetName val="1B Loc &amp; Client AC Summary"/>
      <sheetName val="1C DTBA AC Summary"/>
      <sheetName val="1D Loc &amp; DTBA AC Summary"/>
      <sheetName val="4C Obsolescence"/>
      <sheetName val="5A RCN &amp; Market Summary"/>
      <sheetName val="7A Iowa Deprec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6 TR, CPP &amp; EI Summary"/>
      <sheetName val="7A TR fcst 2006"/>
      <sheetName val="7B CPP EI fcst 2006"/>
      <sheetName val="8. 2006 TR, CPP &amp; EI var analys"/>
      <sheetName val="9. 2006 BPE"/>
      <sheetName val="10.  2006 EHT"/>
      <sheetName val="11. 2006 WSIB Sch 1 Premium"/>
      <sheetName val="11A 2006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5. Networks - SP Headcount"/>
      <sheetName val="16. Networks - AM Headcount"/>
      <sheetName val="17. CF&amp;S HONI Headcount"/>
      <sheetName val="18. RC Headcount"/>
      <sheetName val="19. Telecom Headcount"/>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Variables"/>
      <sheetName val="Monthly Invoice"/>
      <sheetName val="ETS Budget Breakdown (OLD &amp; NA)"/>
      <sheetName val="Inergi Acctg"/>
      <sheetName val="Finance"/>
      <sheetName val="ETS"/>
      <sheetName val="SMS"/>
      <sheetName val="HR"/>
      <sheetName val="Settlements"/>
      <sheetName val="CSO"/>
      <sheetName val="Monthly Baseline ARC  RRC"/>
      <sheetName val="Annual Baseline ARC RRC-10Yr"/>
      <sheetName val="Deferral of Summary Billing"/>
      <sheetName val="Supplier initiatives"/>
      <sheetName val="Temporary CSO Rebaseline"/>
      <sheetName val="Pension schedule"/>
      <sheetName val="Pension Credit Schedule"/>
      <sheetName val="Managed Contract Credit"/>
      <sheetName val="Contractor Credit"/>
      <sheetName val="INV. Process Adj."/>
      <sheetName val="Cost plus schedule"/>
      <sheetName val="Equipment refresh &amp; passthrough"/>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mber 07 - By BU"/>
      <sheetName val="January 08 - By BU"/>
      <sheetName val="February 08 - By BU"/>
      <sheetName val="March 08 - By BU"/>
      <sheetName val="April 08 - By BU"/>
      <sheetName val="May 08 - By BU"/>
      <sheetName val="Jun 08 - By BU"/>
      <sheetName val="Jul 08 - By BU"/>
      <sheetName val="Aug 08 - By BU"/>
      <sheetName val="Sept 08 - By BU"/>
      <sheetName val="Distribution"/>
      <sheetName val="Nov-08 -By BU"/>
      <sheetName val="Oct 08 - By BU"/>
      <sheetName val="Reg Assets Report (summary) "/>
      <sheetName val="Oth Assets &amp; Liab Rept (summar)"/>
      <sheetName val="Reg Asset- BU (account detail) "/>
      <sheetName val="Smart Meter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s>
    <sheetDataSet>
      <sheetData sheetId="0"/>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info0502a"/>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 val=" Summary YTD JUL 05"/>
      <sheetName val="Sustainment Forecast-JUL 05"/>
      <sheetName val="CSO Business Report JUL 05"/>
      <sheetName val="Forecast Comparison JUN 05"/>
      <sheetName val="CSO Rev Per SL JUL _05 v2"/>
      <sheetName val="CSO Forecast Analysis"/>
      <sheetName val="PPT v3 MAR 05"/>
      <sheetName val="VTX MGT FEE Act vs Bud"/>
      <sheetName val="CSO Trend Bud Dec 17 Final"/>
      <sheetName val="CSO Wkg Bud Dec 17 Rt Chg Final"/>
      <sheetName val="MMR Act vs Fcst"/>
      <sheetName val="MMR MAR YTD"/>
      <sheetName val="MMR Act vs Bud"/>
      <sheetName val="CSO Trended Budget Jan 20_05"/>
      <sheetName val="CSO Wkg Bud Jan 20_05 Temp2Perm"/>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AP JE"/>
      <sheetName val="JE Template"/>
      <sheetName val="Tax Rates"/>
      <sheetName val="1.0 Sch 1"/>
      <sheetName val="A. DTA_DTLs Note Disclosure"/>
      <sheetName val="B. Gross UP DTA_DTL"/>
      <sheetName val="B.1 ETR Proof"/>
      <sheetName val="B.2 Rate Rec"/>
      <sheetName val="Review NotesRevo"/>
      <sheetName val="D.0 DIT Balance Sheet"/>
      <sheetName val="C.0 DIT Continuity"/>
      <sheetName val="8.0 NBV UCC Temp Diff"/>
      <sheetName val="8.2 Sch 8 (Included Excluded)"/>
      <sheetName val="E.0 PPA &amp; Opening Tax"/>
      <sheetName val="1.1 Non-ded'l Exp"/>
      <sheetName val="1.2 Cap Items"/>
      <sheetName val="1.3 Cap Int"/>
      <sheetName val="1.4 Capital OH"/>
      <sheetName val="1.10 ITCs"/>
      <sheetName val="1.11 NCL"/>
      <sheetName val="1.12 Discrete"/>
      <sheetName val="1.5 Hedges"/>
      <sheetName val="1.6 Bonds"/>
      <sheetName val="1.6A"/>
      <sheetName val="1.7 Deferred Financing"/>
      <sheetName val="1.7A  20(1)(e)"/>
      <sheetName val="1.8 Proj Cancellation "/>
      <sheetName val="1.11 CG"/>
      <sheetName val="1.9- Share comp"/>
      <sheetName val="13.0 Sch 13"/>
      <sheetName val="13.1 OPEB"/>
      <sheetName val="13.1A"/>
      <sheetName val="13.2 - Environ Liab"/>
      <sheetName val="13.2a"/>
      <sheetName val="13.3 - Regulatory"/>
      <sheetName val="13.3A"/>
      <sheetName val="Bump"/>
      <sheetName val="Bump-2"/>
      <sheetName val="Bump-3"/>
      <sheetName val="13.4 Reserves"/>
      <sheetName val="13.5 Lease Adj"/>
      <sheetName val="8.4 FACS per Finance"/>
      <sheetName val="8.1 Depn"/>
      <sheetName val="8.3 FA YTD Adds"/>
      <sheetName val="8.5 FA Data Adds Trans"/>
      <sheetName val="8.7 FA Suspense Acc"/>
      <sheetName val="8.8 FA Disposals"/>
      <sheetName val="vlookup"/>
      <sheetName val="CY TB"/>
      <sheetName val="CY PDI TB"/>
      <sheetName val="Opening TB"/>
      <sheetName val="PY T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1_HONI"/>
      <sheetName val="Link1_HOI"/>
      <sheetName val="Jul 6"/>
      <sheetName val="Jul 7"/>
      <sheetName val="EVP_Summary"/>
      <sheetName val="CE_Summary"/>
      <sheetName val="CE by EVP"/>
      <sheetName val="EVP_Pivot_CC"/>
      <sheetName val="ISD_CC"/>
      <sheetName val="EVP_Pivot_CElem"/>
      <sheetName val="EVP_Pivot_CC&amp;CE"/>
      <sheetName val="Mapping"/>
      <sheetName val="Month"/>
      <sheetName val="CE Sum_Excl P&amp;P Playbook_1194"/>
      <sheetName val="CFO Consolidated"/>
      <sheetName val="HONI HOI CCC"/>
      <sheetName val="HONI Corporate &amp; Other Costs "/>
      <sheetName val="Corp. Other"/>
      <sheetName val="Corp Other Pivot"/>
      <sheetName val="Corp Other input"/>
      <sheetName val="PY Corp Other Pivot"/>
      <sheetName val="CC Consolidated pivot_Hristina"/>
      <sheetName val="CC Consolidated pivot"/>
      <sheetName val="CC pivot"/>
      <sheetName val="CC detail input"/>
      <sheetName val="BM Consolidated pivot"/>
      <sheetName val="Bus Model Pivot"/>
      <sheetName val="Bus Model PC input"/>
      <sheetName val="Report Names"/>
      <sheetName val="Staffing input"/>
      <sheetName val="List of VCR departments"/>
      <sheetName val="CC Consolidated pivot_P&amp;C"/>
      <sheetName val="Pivot_Supplemental Cost Report"/>
      <sheetName val="Instruction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tracking"/>
      <sheetName val="JE Template"/>
      <sheetName val="Review Notes"/>
      <sheetName val="A. DTA Note Disclosure"/>
      <sheetName val="B. Rate Rec"/>
      <sheetName val="C.0 Consol DT Cont "/>
      <sheetName val="C.1 HOSSM LP DIT Cont"/>
      <sheetName val="C.2 HOSSM LP H DIT Cont"/>
      <sheetName val="D. Consol DT Calculation"/>
      <sheetName val="E.0 DT Memo"/>
      <sheetName val="E.1 Outside Basis"/>
      <sheetName val="1.0 Sch 1"/>
      <sheetName val="1.1. Prof Fees"/>
      <sheetName val="1.2 LP Def Fin"/>
      <sheetName val="1.3 Holdings Def Fin"/>
      <sheetName val="8.0 NBV-UCC Temp Diff"/>
      <sheetName val="8.1 Sch 8"/>
      <sheetName val="8.2 Accting to Tax Adds"/>
      <sheetName val="8.3 Accting Disposals"/>
      <sheetName val="8.4 Depn"/>
      <sheetName val="8.5 FACS"/>
      <sheetName val="8.6 Accting Adds &amp; Xfers"/>
      <sheetName val="8.7 Cap Items"/>
      <sheetName val="13.1 Regulatory"/>
      <sheetName val="13.2 OPEB"/>
      <sheetName val="VLOOKUP"/>
      <sheetName val="CY TB"/>
      <sheetName val="PY TB"/>
      <sheetName val="HONI seg 320 BPC JE"/>
      <sheetName val="Tax Rates"/>
      <sheetName val="OCI R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Hours Report"/>
      <sheetName val="Regular Hours"/>
      <sheetName val="Non Reg Hours"/>
      <sheetName val="O-U Report"/>
      <sheetName val="Graphs"/>
      <sheetName val="Allocations"/>
      <sheetName val="HR Info"/>
      <sheetName val="Var Explanations"/>
      <sheetName val="Forecast O-U"/>
      <sheetName val="Forecast TDOC"/>
      <sheetName val="Forecast Assump"/>
      <sheetName val="Journal TDOC"/>
      <sheetName val="Overunder"/>
      <sheetName val="Actuals"/>
      <sheetName val="Budget"/>
      <sheetName val="Forecast"/>
      <sheetName val="Forecast YE"/>
      <sheetName val="HR ACT"/>
      <sheetName val="TDOC"/>
      <sheetName val="Variance Report"/>
      <sheetName val="Monthly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PRINT,  HIDE &amp; UNHIDE"/>
      <sheetName val="NEW Report 1- BU FA CONTNUTY  S"/>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heet1"/>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_Mstr_Cntrl"/>
      <sheetName val="Tx_Meters_2006"/>
      <sheetName val="LF without DSM &amp; Reconnections"/>
      <sheetName val="LF_Impact of DSM"/>
      <sheetName val="LF_Impact of Reconnection Risk"/>
      <sheetName val="LF_Impact of Embedded Generatio"/>
      <sheetName val="LF with DSM &amp; Reconnections"/>
      <sheetName val="RDDA"/>
      <sheetName val="Fcst"/>
      <sheetName val="Fcst_Chg"/>
      <sheetName val="Fcst_Prev"/>
      <sheetName val="Out_Tx_Tariff_Chg"/>
      <sheetName val="Tx_Out_Fcst"/>
      <sheetName val="Tx_Out_Fcst_Chg"/>
      <sheetName val="Tx_Out_Fcst_Prev"/>
      <sheetName val="Tx_Out_Budget_061208a"/>
      <sheetName val="F_Scaling"/>
      <sheetName val="In_F_Tx_Rates"/>
      <sheetName val="In_F_Hist_kWs"/>
      <sheetName val="Ld_Fcst_Apr04"/>
      <sheetName val="Ld_Fcst_Jul04"/>
      <sheetName val="Ld_Fcst_Apr05"/>
      <sheetName val="Ld_Fcst_Apr06"/>
      <sheetName val="Ld_Fcst_CD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pdating Log"/>
      <sheetName val="Index-Model Structure"/>
      <sheetName val="Charts"/>
      <sheetName val="Out_Summary"/>
      <sheetName val="Out-Ctrl CC"/>
      <sheetName val="OUT-Sum_Yearly (TxDxCap)"/>
      <sheetName val="OUT-Sum_Yearly"/>
      <sheetName val="OUT-Report_Yearly"/>
      <sheetName val="Real Estate Drivers (Acco File)"/>
      <sheetName val="CCCM_Evidence"/>
      <sheetName val="OUT-Control Total for Nina"/>
      <sheetName val="OUT-Ctrl Ttls (Vert) all Subs"/>
      <sheetName val="OUT-SH Ctrl Totals (Vert Costs)"/>
      <sheetName val="OUT-Control Totals (Vert Costs)"/>
      <sheetName val="OUT-Exhibit B"/>
      <sheetName val="OUT-Exhibit C"/>
      <sheetName val="OUT-Exhibit D"/>
      <sheetName val="OUT-Exhibit E"/>
      <sheetName val="OUT-Exhibit F"/>
      <sheetName val="B2M"/>
      <sheetName val="CCCM-YearlyAllocatedDollar"/>
      <sheetName val="CCCM-Yearly$ToBeAllocated"/>
      <sheetName val="CCCM-TIME"/>
      <sheetName val="CCCM-Activities"/>
      <sheetName val="CCCM-Budget"/>
      <sheetName val="CCCM-Drivers"/>
      <sheetName val="CCCM-HierarchyofDrivers"/>
      <sheetName val="LabourBP"/>
      <sheetName val="NonLabourBP"/>
      <sheetName val="OtherBP"/>
      <sheetName val="IN_Driver-Reg Accts"/>
      <sheetName val="IN_Driver-Program&amp;Project"/>
      <sheetName val="IN_Driver-InsurxB"/>
      <sheetName val="IN_Det_Non-Fin_Treas"/>
      <sheetName val="IN_Driver-AM"/>
      <sheetName val="IN_Driver-Financial"/>
      <sheetName val="IN_Driver-BillsxB"/>
      <sheetName val="IN_Driver-WorkStations"/>
      <sheetName val="IN_Driver-Telephone"/>
      <sheetName val="IN_Driver-MarketReady"/>
      <sheetName val="IN_Driver-Headcount"/>
      <sheetName val="IN_Driver-Invoices"/>
      <sheetName val="IN_Driver-Sq. Footage(not used)"/>
      <sheetName val="IN MS Rates"/>
      <sheetName val="Template"/>
      <sheetName val="IN_Driver-Cornerstone"/>
      <sheetName val="INLabCEO"/>
      <sheetName val="INNonCEO"/>
      <sheetName val="INNonDonat"/>
      <sheetName val="INLabChair"/>
      <sheetName val="INNonChair"/>
      <sheetName val="INLabCFO"/>
      <sheetName val="INNonCFO"/>
      <sheetName val="INLabHOITreas"/>
      <sheetName val="INNonHOITreas"/>
      <sheetName val="INLabPension"/>
      <sheetName val="INNonPension"/>
      <sheetName val="INLabVP"/>
      <sheetName val="INNonVP"/>
      <sheetName val="INLabBoard"/>
      <sheetName val="INNonBoard"/>
      <sheetName val="INLabSecy"/>
      <sheetName val="INNonSecy"/>
      <sheetName val="INLabFinCont"/>
      <sheetName val="INNonFinCont"/>
      <sheetName val="INLabMARS"/>
      <sheetName val="INNonMARS"/>
      <sheetName val="INLabDG"/>
      <sheetName val="INNonDG"/>
      <sheetName val="INLabSVPFin"/>
      <sheetName val="INNonSVPFin"/>
      <sheetName val="INLabFinTreas"/>
      <sheetName val="INNonFinTreas"/>
      <sheetName val="INLabFinTax"/>
      <sheetName val="INNonFinTax"/>
      <sheetName val="INLabOutServ"/>
      <sheetName val="INNonOutServ"/>
      <sheetName val="INLabRealEstate"/>
      <sheetName val="INNonRealEstate"/>
      <sheetName val="INLabStrServ"/>
      <sheetName val="INNonStrServ"/>
      <sheetName val="INLabValueGrowth"/>
      <sheetName val="INNonValueGrowth"/>
      <sheetName val="INLabStrategyCD"/>
      <sheetName val="INNonStrategyCD"/>
      <sheetName val="INLabReg"/>
      <sheetName val="INNonReg"/>
      <sheetName val="INNonRegOEB"/>
      <sheetName val="INNonRegNEB"/>
      <sheetName val="INNonRegRate"/>
      <sheetName val="INLabFinBPDS"/>
      <sheetName val="INNonFinBPDS"/>
      <sheetName val="INLabCorpProj"/>
      <sheetName val="INNonCorpProj"/>
      <sheetName val="INLabEIT"/>
      <sheetName val="INNonEIT"/>
      <sheetName val="INLabSVPO"/>
      <sheetName val="INNonSVPO"/>
      <sheetName val="INLabOmbudsman"/>
      <sheetName val="INNonOmbudsman"/>
      <sheetName val="INLabProcessRep"/>
      <sheetName val="INNonProcessRep"/>
      <sheetName val="INLabIR"/>
      <sheetName val="INNonIR"/>
      <sheetName val="INLabCR"/>
      <sheetName val="INNonCR"/>
      <sheetName val="INLabSecurity"/>
      <sheetName val="INNonSecurity"/>
      <sheetName val="INLabVPPlanning"/>
      <sheetName val="INNonVPPlanning"/>
      <sheetName val="INLabDxAM"/>
      <sheetName val="INNonDxAM"/>
      <sheetName val="INLabSysPlan"/>
      <sheetName val="INNonSysPlan"/>
      <sheetName val="INLabRSC"/>
      <sheetName val="INNonRSC"/>
      <sheetName val="INLabNCD"/>
      <sheetName val="INNonNCD"/>
      <sheetName val="INLabNetOper"/>
      <sheetName val="INNonNetOper"/>
      <sheetName val="INLabTxAM"/>
      <sheetName val="INNonTxAM"/>
      <sheetName val="INLabEVPOps"/>
      <sheetName val="INNonEVPOps"/>
      <sheetName val="INLabCorpCommExtRel"/>
      <sheetName val="INNonCorpCommExtRel"/>
      <sheetName val="INLabFirstNations"/>
      <sheetName val="INNonFirstNations"/>
      <sheetName val="INLabPeopleAndCulture"/>
      <sheetName val="INNonPeopleAndCulture"/>
      <sheetName val="INLabSCS"/>
      <sheetName val="INLabCSPCC"/>
      <sheetName val="INNonCSPCC"/>
      <sheetName val="INLabCDMStr"/>
      <sheetName val="INLabDistGen"/>
      <sheetName val="INLabCBR(old)"/>
      <sheetName val="INNonCDMStr"/>
      <sheetName val="INLabCustExp"/>
      <sheetName val="INNonCustExp"/>
      <sheetName val="INLabSBP"/>
      <sheetName val="INNonSBP"/>
      <sheetName val="INLabColl"/>
      <sheetName val="INNonColl"/>
      <sheetName val="INLabKAInd"/>
      <sheetName val="INNonKAInd"/>
      <sheetName val="INLabKALDC"/>
      <sheetName val="INLabEVPStrategy"/>
      <sheetName val="INLabAM (T.S)"/>
      <sheetName val="INLabBusPerf"/>
      <sheetName val="INNonKALDC"/>
      <sheetName val="INLabCDMOper"/>
      <sheetName val="INLabPIS"/>
      <sheetName val="INNonCDMOper"/>
      <sheetName val="INLabVPCustServ"/>
      <sheetName val="INNonVPCustServ"/>
      <sheetName val="INLabBilling"/>
      <sheetName val="INNonBilling"/>
      <sheetName val="INLabCSP"/>
      <sheetName val="INNonCSP"/>
      <sheetName val="INLabSett"/>
      <sheetName val="INNonSett"/>
      <sheetName val="INLabBDGW"/>
      <sheetName val="INNonBDGW"/>
      <sheetName val="INLabGCandSec"/>
      <sheetName val="INNonGCandSec"/>
      <sheetName val="INLabAudit"/>
      <sheetName val="INNonSCS"/>
      <sheetName val="INNonDistGen"/>
      <sheetName val="INNonCBR(old)"/>
      <sheetName val="INNonEVPStrategy"/>
      <sheetName val="INNonAM (T.S)"/>
      <sheetName val="INNonBusPerf"/>
      <sheetName val="INNonPIS"/>
      <sheetName val="INNonAudit"/>
      <sheetName val="INInrCSO"/>
      <sheetName val="INInrSettle"/>
      <sheetName val="INInrAP"/>
      <sheetName val="INInrFin"/>
      <sheetName val="INInrSMS"/>
      <sheetName val="INInrHR"/>
      <sheetName val="INInrIT"/>
      <sheetName val="Telecom"/>
      <sheetName val="IN_Det-Non-Reg"/>
      <sheetName val="Updating Record"/>
      <sheetName val="Index-Colour Code"/>
      <sheetName val="Instructions"/>
      <sheetName val="Summary Changes"/>
      <sheetName val="Version Changes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vs Priors"/>
      <sheetName val="2004 12 Summ Tbls"/>
      <sheetName val="TS Results Summ 2a"/>
      <sheetName val="TS Received Table"/>
      <sheetName val="TS Rec'd Control"/>
      <sheetName val="TS Data Dump"/>
      <sheetName val="Control Room (ON)"/>
      <sheetName val="Operating Planning"/>
      <sheetName val="NOMS Tx Dx split"/>
      <sheetName val="Wk 1 NOMS Tx Dx split"/>
      <sheetName val="Wk 2 NOMS Tx Dx split"/>
      <sheetName val="Wk 3 NOMS Tx Dx split"/>
      <sheetName val="Wk 4 NOMS Tx Dx split"/>
      <sheetName val="2004GL Input"/>
      <sheetName val="2004Manual Input"/>
      <sheetName val="2004PC Input"/>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on Vertical &amp; Other Costs "/>
      <sheetName val="Corp. Other "/>
      <sheetName val="Corp Other CM"/>
      <sheetName val="Corp. Other Details YTD 07_08"/>
      <sheetName val="CC pivot"/>
      <sheetName val="CC Consolidated"/>
      <sheetName val="CC detail input"/>
      <sheetName val="Bus Model Pivot"/>
      <sheetName val="BM Consolidated "/>
      <sheetName val="Bus Model PC input"/>
      <sheetName val="Staffing"/>
      <sheetName val="Real Estate "/>
      <sheetName val="Report Names"/>
      <sheetName val="215 Project Summary"/>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4"/>
      <sheetName val="GWh-03"/>
      <sheetName val="budget-04"/>
      <sheetName val="LT"/>
      <sheetName val="actual-03&amp;04"/>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LINES"/>
      <sheetName val="Sheet1"/>
      <sheetName val="JOURNAL"/>
      <sheetName val="valid values"/>
    </sheetNames>
    <sheetDataSet>
      <sheetData sheetId="0" refreshError="1"/>
      <sheetData sheetId="1" refreshError="1"/>
      <sheetData sheetId="2" refreshError="1"/>
      <sheetData sheetId="3"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Dropdown_Org"/>
      <sheetName val="Dropdown_Account"/>
      <sheetName val="Dropdowns"/>
      <sheetName val="Workpapers--&gt;"/>
      <sheetName val="1.2 Legal"/>
      <sheetName val="1.9 Discrete"/>
      <sheetName val="1.20 Loss"/>
      <sheetName val="13.5 Regulatory"/>
      <sheetName val="TB Opening"/>
      <sheetName val="TB Closing"/>
      <sheetName val="May DTA"/>
      <sheetName val="Net Addition"/>
      <sheetName val="Adjustment"/>
      <sheetName val="May TB"/>
      <sheetName val="8.0 NBV-UCC Temp Diff"/>
      <sheetName val="8.2 Tax Adds &amp; Disp"/>
      <sheetName val="8.3 Book Adds"/>
      <sheetName val="8.3A ISA Tax Class"/>
      <sheetName val="8.5 Adds adj"/>
      <sheetName val="8.10 Accting Disp"/>
      <sheetName val="8.12 Dep"/>
      <sheetName val="8.13 FA FACS"/>
      <sheetName val="8.15  Land"/>
      <sheetName val="8.16 Accel CCA"/>
      <sheetName val="Adjustments Input Template - PD"/>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Error Log"/>
      <sheetName val="Attribute Lookup"/>
      <sheetName val="Validation Check"/>
      <sheetName val="Change_Log"/>
      <sheetName val="TB Opening"/>
      <sheetName val="TB Closing"/>
      <sheetName val="Net Additions(PQ Combined)"/>
      <sheetName val="Adjustments(PQ Combined)"/>
      <sheetName val="Tax Opening"/>
      <sheetName val="Rates"/>
      <sheetName val="Net Additions"/>
      <sheetName val="Adjustments"/>
      <sheetName val="Exception"/>
      <sheetName val="FACT_Table"/>
      <sheetName val="DIM_Account"/>
      <sheetName val="DIM_Org"/>
      <sheetName val="DIM_Year"/>
      <sheetName val="DIM_Category"/>
      <sheetName val="DIM_Currency"/>
      <sheetName val="DIM_Jurisdiction"/>
      <sheetName val="Dropdowns"/>
      <sheetName val="Dim_Account Load to Model"/>
      <sheetName val="Attributes"/>
      <sheetName val="Use of attributes"/>
      <sheetName val="filename"/>
      <sheetName val="2021-09-02 June 2021 HO_Data 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0 NBV Roll &amp; Rec's"/>
      <sheetName val="8.1 Depn CCA"/>
      <sheetName val="8.2 HONI CCA"/>
      <sheetName val="8.2A LDC Windup"/>
      <sheetName val="8.3 Excluded CCA TX DX Non-Reg"/>
      <sheetName val="8.4 - YTD Adds"/>
      <sheetName val="8.4A- YTD Adds FA Cont Rec"/>
      <sheetName val="8.4B- FA 050 "/>
      <sheetName val="8.4C FACS Costs YTD"/>
      <sheetName val="8.4D FACS Acc Dep YTD"/>
      <sheetName val="8.4E Intangibles Costs YTD"/>
      <sheetName val="8.4F FACS AccDep Intang YTD"/>
      <sheetName val="8.4G Cap con elim BPC"/>
      <sheetName val="8.5 - Suspense additions"/>
      <sheetName val="8.6 CY UCC Adj"/>
      <sheetName val="8.7- YTD Transfers"/>
      <sheetName val="8.8- YTD Disposals"/>
      <sheetName val="8.8A- DISPOSALS"/>
      <sheetName val="8.9 Removal costs"/>
      <sheetName val="8.9A Removal Cost Note"/>
      <sheetName val="8.10 Cap cont &amp; CCRA"/>
      <sheetName val="8.10A Cap Cont Summary"/>
      <sheetName val="8.10B Horizon- Winona TS"/>
      <sheetName val="8.10C Toronto Hydro Cecil TS"/>
      <sheetName val="8.10D Niagara Penin-Murray TS"/>
      <sheetName val="8.10E Hydro Ottawa Hawthrn-Cryv"/>
      <sheetName val="8.10I SAP CCRA true ups"/>
      <sheetName val="8.10J Orleans cap cont adj"/>
      <sheetName val="8.13 HONI Class 13"/>
      <sheetName val="8.14 Fixed Asset Rec"/>
      <sheetName val="H.8 - PT FA 050 Adds"/>
      <sheetName val="H.10 - PT FA 050 Transfers"/>
      <sheetName val="H.11 - PT Disposals"/>
      <sheetName val="TB 2016"/>
      <sheetName val="FA050 Components"/>
      <sheetName val="For PTR purposes&gt;&gt;&gt; "/>
      <sheetName val="TX CCA "/>
      <sheetName val="DX Seg 220 + LDC TOTAL CCA"/>
      <sheetName val="222 LDC UCC"/>
      <sheetName val="220 DX CCA"/>
      <sheetName val="BU 310 Non-Reg CCA"/>
      <sheetName val="13 Transfers IncExc"/>
      <sheetName val="8.16 Tax class reclass"/>
      <sheetName val="S(8) upload instructions"/>
      <sheetName val="S8 summary"/>
      <sheetName val="Upload TaxPre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Parameters"/>
      <sheetName val="Sheet1"/>
      <sheetName val="Accomplishment File"/>
      <sheetName val="DSR - Net"/>
      <sheetName val="DSR - Gross"/>
      <sheetName val="Recent Changes Tracking Sheet"/>
      <sheetName val="Template"/>
      <sheetName val="MasterRecord"/>
      <sheetName val="Help"/>
      <sheetName val="YearlyRecord"/>
      <sheetName val="HeaderParameters"/>
      <sheetName val="ReportFilter"/>
      <sheetName val="ReportGenerationInfo"/>
      <sheetName val="ReportParameters"/>
      <sheetName val="Check"/>
      <sheetName val="ILR Extract"/>
      <sheetName val="Update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dl PTR Adj"/>
      <sheetName val="Streamlining changes"/>
      <sheetName val="Bridge Analysis"/>
      <sheetName val="JE Template"/>
      <sheetName val="1200 SAP JE"/>
      <sheetName val="1200 SAP JE 2"/>
      <sheetName val="A. DTA Note Disclosure"/>
      <sheetName val="B. Gross up FTA_FTL"/>
      <sheetName val="C.0 HONI DT Continuity"/>
      <sheetName val="C.1 TX DT Continuity"/>
      <sheetName val="C.2 Total DX DT Continuity"/>
      <sheetName val="VLOOKUP"/>
      <sheetName val="C.2A Seg 220 DT Continuity"/>
      <sheetName val="C.2B Seg 222 LDC DT Continuity"/>
      <sheetName val="C.2C HCEI DT Continuity"/>
      <sheetName val="C.2D HCHI DT Continuity"/>
      <sheetName val="C.2E WHSI DT Continuity"/>
      <sheetName val="C.3 Non-Reg DT Continuity"/>
      <sheetName val="D.0 HONI DT Calculation"/>
      <sheetName val="D.1 TX DT Calculation"/>
      <sheetName val="D.2A DX DT Calculation"/>
      <sheetName val="D.2B Seg 222 LDC DT Calc"/>
      <sheetName val="D.3 Non-Reg DT Calculation"/>
      <sheetName val="E. Sch 1"/>
      <sheetName val="1 OPEB"/>
      <sheetName val="1-1 Sewell data"/>
      <sheetName val="2 Pension"/>
      <sheetName val="3 Environ"/>
      <sheetName val="3-1 Env sch"/>
      <sheetName val="NA DSC exemption"/>
      <sheetName val="4 Regulatory"/>
      <sheetName val="4.1 Reg Interest"/>
      <sheetName val="4.2 Rec"/>
      <sheetName val="5 Contingent Liab"/>
      <sheetName val="6 Future Insurance"/>
      <sheetName val="7 Non-dedl Reserves"/>
      <sheetName val="8 Depn CCA"/>
      <sheetName val="9 Computer"/>
      <sheetName val="10 Cap gain"/>
      <sheetName val="11 M&amp;E"/>
      <sheetName val="11 M&amp;E Support"/>
      <sheetName val="12 Cap Int"/>
      <sheetName val="13 Transfers IncExc"/>
      <sheetName val="14 ITC"/>
      <sheetName val="14-1"/>
      <sheetName val="14-2"/>
      <sheetName val="15 Cap cont &amp; CCRA"/>
      <sheetName val="16 Project Canc"/>
      <sheetName val="16-1"/>
      <sheetName val="16-2"/>
      <sheetName val="17 RTA Depn"/>
      <sheetName val="17-1"/>
      <sheetName val="17-2 OPA Directed Cost - Detail"/>
      <sheetName val="18 Hedges"/>
      <sheetName val="19 Bonds"/>
      <sheetName val="20 Prosp UW"/>
      <sheetName val="20-1"/>
      <sheetName val="21 MTN"/>
      <sheetName val="22 LTIP Stock options"/>
      <sheetName val="23 Legal Fees"/>
      <sheetName val="23-1 Project Greyhound"/>
      <sheetName val="23-2 Legal 20(1)(e)"/>
      <sheetName val="23-3 Project Walker"/>
      <sheetName val="Historic DX TX Cap Contribution"/>
      <sheetName val="24 Deferred Financing"/>
      <sheetName val="24-1 20(1)(e)"/>
      <sheetName val="24-2"/>
      <sheetName val="24-3"/>
      <sheetName val="25 Cap OH"/>
      <sheetName val="25-1 "/>
      <sheetName val="25-2 "/>
      <sheetName val="26 Tenant Ind"/>
      <sheetName val="27 Non-Dedl Fees"/>
      <sheetName val="27-1"/>
      <sheetName val="27-2"/>
      <sheetName val="28 ARO"/>
      <sheetName val="29 Debt prepayt"/>
      <sheetName val="29-1 - 18(9.1)"/>
      <sheetName val="30 Insurance OMA"/>
      <sheetName val="31 Goodwill"/>
      <sheetName val="32 - CMT"/>
      <sheetName val="33 Discrete Current"/>
      <sheetName val="34 Discrete Deferred"/>
      <sheetName val="35 BCG Costs"/>
      <sheetName val="36 Lump Sum Payments"/>
      <sheetName val="37 Loss Carryforward"/>
      <sheetName val="F.0 NBV per TB"/>
      <sheetName val="F.1 NBV Roll"/>
      <sheetName val="Actual vs Proj"/>
      <sheetName val="Actual vs Proj (Detail)"/>
      <sheetName val="38 ESOP"/>
      <sheetName val="F.2 FACS Costs YTD"/>
      <sheetName val="H.4- YTD Adds"/>
      <sheetName val="F.3 FACS Acc Dep YTD"/>
      <sheetName val="F.4 Intangibles Costs YTD"/>
      <sheetName val="F.5 FACS AccDep Intangibles YTD"/>
      <sheetName val="G. NBV-UCC Temp Diff"/>
      <sheetName val="H.1- YTD Adds FA Cont Rec"/>
      <sheetName val="H.3- FA 050 "/>
      <sheetName val="H.2- FA050 Components"/>
      <sheetName val="H.5 - Suspense additions"/>
      <sheetName val="H.6- YTD Transfers"/>
      <sheetName val="H.7- YTD Disposals"/>
      <sheetName val="H.7A- DISPOSALS"/>
      <sheetName val="H.8 - PT FA 050 Adds"/>
      <sheetName val="H.10 - PT FA 050 Transfers"/>
      <sheetName val="H.11 - PT Disposals"/>
      <sheetName val="H.12 Haldimand Non-Reg Dep"/>
      <sheetName val="I.0 CY UCC Adj"/>
      <sheetName val="J.0 HONI CCA"/>
      <sheetName val="J.1 TX CCA "/>
      <sheetName val="J.2 DX Seg 220 + LDC TOTAL CCA"/>
      <sheetName val="J.2A 220 DX CCA"/>
      <sheetName val="J.2B 222 LDCs"/>
      <sheetName val="J.3 BU 310 Non-Reg CCA"/>
      <sheetName val="J.4 Excluded CCA TX DX Non-Reg"/>
      <sheetName val="J.5 HONI Class 13"/>
      <sheetName val="K. Easements"/>
      <sheetName val="L. ETR Proof"/>
      <sheetName val="M. ETR Analysis"/>
      <sheetName val="CY TB 2016"/>
      <sheetName val="PY TB 2015"/>
      <sheetName val="Input Sheet"/>
      <sheetName val="Historic splits FIT CY TB"/>
      <sheetName val="TB Accounts Compare"/>
      <sheetName val="NA 28"/>
      <sheetName val="NA 28-1"/>
      <sheetName val="TB Accounts Compare Results"/>
      <sheetName val="2016-12-31 - HONI Tax Provi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cquiror, Target Info and FX"/>
      <sheetName val="_CIQHiddenCacheSheet"/>
      <sheetName val="Pro Forma Financials"/>
      <sheetName val="RBC - Outputs"/>
      <sheetName val="BBerg"/>
      <sheetName val="FF"/>
      <sheetName val="ATP_FF"/>
      <sheetName val="Contribution"/>
      <sheetName val="Dividend"/>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Summary"/>
      <sheetName val="BPE "/>
      <sheetName val="Pension"/>
      <sheetName val="OPRB H1"/>
      <sheetName val="OPRB_Inergi"/>
      <sheetName val="OPEB"/>
      <sheetName val="SPS"/>
      <sheetName val="DSPS"/>
      <sheetName val="OPRB MEU"/>
      <sheetName val="Active health"/>
      <sheetName val="Active Dental"/>
      <sheetName val="Active GLI"/>
      <sheetName val="Active OHP"/>
      <sheetName val="GLI OHP PMT"/>
      <sheetName val="PMT weight"/>
      <sheetName val="Sept 06 opeb"/>
      <sheetName val="Forecast"/>
      <sheetName val="Change Monthly hding labels"/>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EFB Forecast Details"/>
      <sheetName val="32. Comp&amp;Benefits Summary"/>
      <sheetName val="33. Burden Rates Summary"/>
      <sheetName val="2003-08 NS"/>
      <sheetName val="34. Benefits Forecast - Consol"/>
      <sheetName val="35. Benefits Forecast - HOI"/>
      <sheetName val="36. Benefits Forecast - Netw"/>
      <sheetName val="37 Benefits Forecast - RC"/>
      <sheetName val="38.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ticks"/>
      <sheetName val="t1-depts"/>
      <sheetName val="t1a-driver"/>
      <sheetName val="t1a-calc"/>
      <sheetName val="t1a-final"/>
      <sheetName val="t1b-driver"/>
      <sheetName val="t1b-calc"/>
      <sheetName val="t1b-final"/>
      <sheetName val="Tier 1 Summary"/>
      <sheetName val="WACC"/>
      <sheetName val="t2-dept info"/>
      <sheetName val="t2-svc data"/>
      <sheetName val="FMV FLC"/>
      <sheetName val="HR_Fin driver"/>
      <sheetName val="Tier2-OriginalDriver"/>
      <sheetName val="Tier2-Allocation"/>
      <sheetName val="Tier 3 Target Allocation"/>
      <sheetName val="Summary"/>
      <sheetName val="NM Summary"/>
      <sheetName val="DNAM"/>
      <sheetName val="TNAM"/>
      <sheetName val="Supply"/>
      <sheetName val="Customer Care"/>
      <sheetName val="Markets"/>
      <sheetName val="Remotes"/>
      <sheetName val="OHE"/>
      <sheetName val="HOT"/>
      <sheetName val="CF&amp;S"/>
      <sheetName val="CorpDev"/>
      <sheetName val="CorpAffairs"/>
      <sheetName val="GenCounsel"/>
      <sheetName val="Finance"/>
      <sheetName val="HR"/>
      <sheetName val="StrPlan"/>
      <sheetName val="RES"/>
      <sheetName val="Fac"/>
      <sheetName val="Reg"/>
      <sheetName val="Eserv"/>
      <sheetName val="Tel Srv"/>
      <sheetName val="ETS"/>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s>
    <sheetDataSet>
      <sheetData sheetId="0"/>
      <sheetData sheetId="1"/>
      <sheetData sheetId="2"/>
      <sheetData sheetId="3"/>
      <sheetData sheetId="4"/>
      <sheetData sheetId="5"/>
      <sheetData sheetId="6"/>
      <sheetData sheetId="7"/>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JE - B2M GP Inc Seg 811"/>
      <sheetName val="JE - B2M LP Inc Seg 812"/>
      <sheetName val="1-2"/>
      <sheetName val="JE Template"/>
      <sheetName val="Tax Rates"/>
      <sheetName val="A. DTA_DTLs Note Disclosure"/>
      <sheetName val="B. ETR Proof"/>
      <sheetName val="B.1 Rate Rec"/>
      <sheetName val="C.0 B2M LP DIT Continuity"/>
      <sheetName val="C.1 B2M LP BS DIT"/>
      <sheetName val="D. GP Inc. DIT Continuity"/>
      <sheetName val=" D.1 GP Inc. BS DIT"/>
      <sheetName val="E. LP Inc. DIT Continuity "/>
      <sheetName val=" E.1 LP Inc. BS DIT"/>
      <sheetName val="1.0 Sch 1"/>
      <sheetName val="1.1 Regulatory"/>
      <sheetName val="1.1.1 Fees Recovery"/>
      <sheetName val="1.1.2  Cap Interest"/>
      <sheetName val="1.2 Def Financing"/>
      <sheetName val="1.3 Non-deductible costs"/>
      <sheetName val="1.3.1"/>
      <sheetName val="1.3.2"/>
      <sheetName val="1.3.3"/>
      <sheetName val="1.4 LP Debt to HONI"/>
      <sheetName val="1.5 Losses"/>
      <sheetName val="1.6 Discrete"/>
      <sheetName val="8.0 FA Roll"/>
      <sheetName val="8.1 Sch 8"/>
      <sheetName val="8.2 Depn"/>
      <sheetName val="2. Partner Income Allocation"/>
      <sheetName val="2.1"/>
      <sheetName val="2.2 Final Rate Order"/>
      <sheetName val="2.3 "/>
      <sheetName val="7 CG on LP"/>
      <sheetName val="10 Departure Tax"/>
      <sheetName val="3.1 B2M GP ACB"/>
      <sheetName val="3.2 LP Inc ACB"/>
      <sheetName val="4.0 DTL on B2M LP"/>
      <sheetName val="5.0 Distribution Schedule"/>
      <sheetName val="6.0 Shareholder Accting Equity"/>
      <sheetName val="7.0 At Risk Calc"/>
      <sheetName val="Balance Sheet"/>
      <sheetName val="CY TB"/>
      <sheetName val="PY TB"/>
      <sheetName val="14 Tax Ba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able of Contents"/>
      <sheetName val="0 Leadsheet"/>
      <sheetName val="4.15a Merger Model-Avista(2018)"/>
      <sheetName val="1.0 ETR Analysis - Bud to Act"/>
      <sheetName val="1.1 Income Allocation"/>
      <sheetName val="2.0 Note disclosure FS and MDA"/>
      <sheetName val="3.1 B2M Meeting"/>
      <sheetName val="4.1 Forecast to Actual (KPMG)"/>
      <sheetName val="4A.1 SCH 1 - CONSOL (2018)"/>
      <sheetName val="4.1 HOI Holdco (2018)"/>
      <sheetName val="4.2 HOI Elim (2018)"/>
      <sheetName val="4.3 Tx (2018)"/>
      <sheetName val="4.4 Dx (2018)"/>
      <sheetName val="4.5 LDCs (2018)"/>
      <sheetName val="4.6 Non-reg (2018)"/>
      <sheetName val="4.7 B2M (2018)"/>
      <sheetName val="4.8 Remotes (2018)"/>
      <sheetName val="4.8.1 Remotes CCA (2018)"/>
      <sheetName val="4.9 Adj (2018)"/>
      <sheetName val="4.10 Orillia (2018)"/>
      <sheetName val="4.11 HOSSM (2018)"/>
      <sheetName val="4.12 (HOTI (2018)"/>
      <sheetName val="4.13 HOL (2018)"/>
      <sheetName val="4.14 HOL Elim (2018)"/>
      <sheetName val="4.15 Avista costs (2018)"/>
      <sheetName val="4.16 UCC Adj (2018)"/>
      <sheetName val="3.0 YTD Tax Prvn"/>
      <sheetName val="4.0 ETR"/>
      <sheetName val="5.0 TB extract"/>
      <sheetName val="5.1 Elim Analysis"/>
      <sheetName val="6.1 Forecast"/>
      <sheetName val="6.2 Forecast Outputs"/>
      <sheetName val="6.3 Forecast Input"/>
      <sheetName val="6.3.1 Avista Forecast"/>
      <sheetName val="6.4 Var Analysis"/>
      <sheetName val="6.5 Var Analysis Inputs"/>
      <sheetName val="6.6 Quarterly Variance"/>
      <sheetName val="6.7 ETR Analysis for CFO"/>
      <sheetName val="7.1 Loss Carryforwards"/>
      <sheetName val="6.8 Earnings Review Meeting"/>
      <sheetName val="8. TB-Including Tax Entry"/>
      <sheetName val="9.TB-Before Tax Booking"/>
      <sheetName val="9.1 HOSSM TB"/>
      <sheetName val="9.2 2587264 Ont Inc TB"/>
      <sheetName val="10. Budget Trend"/>
      <sheetName val="11.0 DT Analysis"/>
      <sheetName val="11.1 DT Check"/>
      <sheetName val="12. DT Roll"/>
      <sheetName val="1000 HOL SAP JE"/>
      <sheetName val="1100 HOI SAP JE  "/>
      <sheetName val="1200 HONI SAP JE "/>
      <sheetName val="1400 Telecom SAP JE"/>
      <sheetName val="1700 MBSI SAP JE"/>
      <sheetName val="1810 B2M GP Inc. SAP JE"/>
      <sheetName val="6800 SSM SAP JE"/>
      <sheetName val="1130 2587264 BPC JE"/>
      <sheetName val="2200 Orillia BPC JE"/>
      <sheetName val="1600 HOLELMI SAP JE"/>
      <sheetName val="1000 SAP JE Defd"/>
      <sheetName val="1100 SAP JE Defd"/>
      <sheetName val="1200 SAP JE Defd"/>
      <sheetName val="1300 SAP Defd"/>
      <sheetName val="1400 SAP JE Defd"/>
      <sheetName val="1700 SAP JE Defd"/>
      <sheetName val="1810 B2M GP Inc SAP JE Defd"/>
      <sheetName val="6800 SSM BPC JE Defd"/>
      <sheetName val="9900 BPC JE Defd"/>
      <sheetName val="1130 2587264 BPC JE Defd"/>
      <sheetName val="2200 Orillia BPC JE Def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tive Accounts"/>
      <sheetName val="FOLLOW UP"/>
      <sheetName val="FTA_FTLs Note Disclosure"/>
      <sheetName val="Gross UP Allocated to FTA_FTL"/>
      <sheetName val="HONI FIT Continuity"/>
      <sheetName val="TX FIT Continuity"/>
      <sheetName val="8"/>
      <sheetName val="Total DX FIT Continuity"/>
      <sheetName val="Seg 220 FIT Continuity"/>
      <sheetName val="NPDI FIT Continuity"/>
      <sheetName val="Non-Reg FIT Continuity"/>
      <sheetName val="TX FIT Calculation"/>
      <sheetName val="HONI FIT Calculation"/>
      <sheetName val="DX FIT Calculation"/>
      <sheetName val="Non-Reg FIT Calculation"/>
      <sheetName val="NPDI FIT Calculation"/>
      <sheetName val="Budget to Actual"/>
      <sheetName val="Sch 1"/>
      <sheetName val="1"/>
      <sheetName val="1-1 Sewell data"/>
      <sheetName val="2"/>
      <sheetName val="3"/>
      <sheetName val="4"/>
      <sheetName val="4.1 Rec"/>
      <sheetName val="5"/>
      <sheetName val="Reg Interest"/>
      <sheetName val="7"/>
      <sheetName val="6"/>
      <sheetName val="CY FA Adj"/>
      <sheetName val="9"/>
      <sheetName val="10"/>
      <sheetName val="11"/>
      <sheetName val="11 JAN - OCT M&amp;E"/>
      <sheetName val="Goodwill"/>
      <sheetName val="13"/>
      <sheetName val="14"/>
      <sheetName val="14-1"/>
      <sheetName val="14-2"/>
      <sheetName val="15"/>
      <sheetName val="16"/>
      <sheetName val="16-1"/>
      <sheetName val="16-2"/>
      <sheetName val="17"/>
      <sheetName val="18"/>
      <sheetName val="19"/>
      <sheetName val="20"/>
      <sheetName val="20-1"/>
      <sheetName val="21"/>
      <sheetName val="21-1"/>
      <sheetName val="23"/>
      <sheetName val="23-1"/>
      <sheetName val="24"/>
      <sheetName val="24-1"/>
      <sheetName val="24-2"/>
      <sheetName val="25"/>
      <sheetName val="25-1 Cap OH "/>
      <sheetName val="25-2 Cap OH support "/>
      <sheetName val="26"/>
      <sheetName val="27"/>
      <sheetName val="27-1"/>
      <sheetName val="28"/>
      <sheetName val="28-1"/>
      <sheetName val="29"/>
      <sheetName val="29-1"/>
      <sheetName val="36"/>
      <sheetName val="37"/>
      <sheetName val="41"/>
      <sheetName val="42"/>
      <sheetName val="43"/>
      <sheetName val="44"/>
      <sheetName val="44-Support"/>
      <sheetName val="Management Fees-T2 Schedule 14"/>
      <sheetName val="Pension Contributions-T2 Sch 15"/>
      <sheetName val="Rate Rec Reg Impact"/>
      <sheetName val="Actual vs Proj"/>
      <sheetName val="Actual vs Proj (Detail)"/>
      <sheetName val="Sheet1"/>
      <sheetName val="1500 SAP JE"/>
      <sheetName val="Macro Code"/>
      <sheetName val="Fixed Asset - Instructions"/>
      <sheetName val="Mapping (2)"/>
      <sheetName val="NBV-UCC Temp Diff"/>
      <sheetName val="NBV"/>
      <sheetName val="NBV Roll"/>
      <sheetName val="FACS Costs YTD"/>
      <sheetName val="FACS Acc Dep YTD"/>
      <sheetName val="Intangibles Costs YTD"/>
      <sheetName val="FACS AccDep Intangibles YTD"/>
      <sheetName val="1- FA 050 "/>
      <sheetName val="2- PT FA 050 Revised"/>
      <sheetName val="5- FA050 Components"/>
      <sheetName val="5- YTD Adds FA Continuity Rec"/>
      <sheetName val="5- PT Transfers"/>
      <sheetName val="7- DISPOSALS"/>
      <sheetName val="8- PT Disposals"/>
      <sheetName val="9- YTD Disposals"/>
      <sheetName val="6- YTD Transfers"/>
      <sheetName val="PV FA Load "/>
      <sheetName val="4- YTD Adds"/>
      <sheetName val="HONI CCA"/>
      <sheetName val="Tx CCA"/>
      <sheetName val="BU 210 TX CCA"/>
      <sheetName val="BU 215 FN CCA"/>
      <sheetName val="DX NPDI TOTAL CCA"/>
      <sheetName val="BU 220 DX CCA"/>
      <sheetName val="BU 222 Norfolk CCA"/>
      <sheetName val="BU 310 Non-Reg CCA"/>
      <sheetName val="2013 DX TX Cap Contribution"/>
      <sheetName val="OPA Directed Cost"/>
      <sheetName val="MOF Adj"/>
      <sheetName val="TX DX Cap Cont"/>
      <sheetName val="OPA Directed Cost - Detail"/>
      <sheetName val="HONI Class 13"/>
      <sheetName val="Seg 300 Allocate"/>
      <sheetName val="Segments"/>
      <sheetName val="Trans Types"/>
      <sheetName val="Tax Class vs Asset Class"/>
      <sheetName val="CCA Classes"/>
      <sheetName val="Mapping (3)"/>
      <sheetName val="Easements"/>
      <sheetName val="ETR Proof"/>
      <sheetName val="JE Template"/>
      <sheetName val="1200 SAP JE"/>
      <sheetName val="1200 SAP JE Late $1.3M MOF adj"/>
      <sheetName val="CY TB"/>
      <sheetName val="PY TB"/>
      <sheetName val="vlookup"/>
      <sheetName val="Input Sheet"/>
      <sheetName val="FIT CY TB"/>
      <sheetName val="August 31 TB"/>
      <sheetName val="TB Accounts Compare 1"/>
      <sheetName val="TB Accounts Compare"/>
      <sheetName val="Mapping"/>
      <sheetName val="Sheet2"/>
    </sheetNames>
    <sheetDataSet>
      <sheetData sheetId="0" refreshError="1"/>
      <sheetData sheetId="1"/>
      <sheetData sheetId="2" refreshError="1"/>
      <sheetData sheetId="3" refreshError="1"/>
      <sheetData sheetId="4" refreshError="1"/>
      <sheetData sheetId="5" refreshError="1"/>
      <sheetData sheetId="6"/>
      <sheetData sheetId="7"/>
      <sheetData sheetId="8" refreshError="1"/>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sheetData sheetId="22"/>
      <sheetData sheetId="23"/>
      <sheetData sheetId="24" refreshError="1"/>
      <sheetData sheetId="25"/>
      <sheetData sheetId="26"/>
      <sheetData sheetId="27"/>
      <sheetData sheetId="28"/>
      <sheetData sheetId="29" refreshError="1"/>
      <sheetData sheetId="30"/>
      <sheetData sheetId="31"/>
      <sheetData sheetId="32"/>
      <sheetData sheetId="33" refreshError="1"/>
      <sheetData sheetId="34" refreshError="1"/>
      <sheetData sheetId="35"/>
      <sheetData sheetId="36"/>
      <sheetData sheetId="37" refreshError="1"/>
      <sheetData sheetId="38" refreshError="1"/>
      <sheetData sheetId="39"/>
      <sheetData sheetId="40"/>
      <sheetData sheetId="41" refreshError="1"/>
      <sheetData sheetId="42" refreshError="1"/>
      <sheetData sheetId="43"/>
      <sheetData sheetId="44"/>
      <sheetData sheetId="45"/>
      <sheetData sheetId="46"/>
      <sheetData sheetId="47" refreshError="1"/>
      <sheetData sheetId="48"/>
      <sheetData sheetId="49" refreshError="1"/>
      <sheetData sheetId="50"/>
      <sheetData sheetId="51" refreshError="1"/>
      <sheetData sheetId="52"/>
      <sheetData sheetId="53" refreshError="1"/>
      <sheetData sheetId="54" refreshError="1"/>
      <sheetData sheetId="55"/>
      <sheetData sheetId="56" refreshError="1"/>
      <sheetData sheetId="57" refreshError="1"/>
      <sheetData sheetId="58"/>
      <sheetData sheetId="59"/>
      <sheetData sheetId="60" refreshError="1"/>
      <sheetData sheetId="61"/>
      <sheetData sheetId="62" refreshError="1"/>
      <sheetData sheetId="63"/>
      <sheetData sheetId="64" refreshError="1"/>
      <sheetData sheetId="65"/>
      <sheetData sheetId="66"/>
      <sheetData sheetId="67" refreshError="1"/>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sheetData sheetId="103"/>
      <sheetData sheetId="104" refreshError="1"/>
      <sheetData sheetId="105"/>
      <sheetData sheetId="106"/>
      <sheetData sheetId="107" refreshError="1"/>
      <sheetData sheetId="108" refreshError="1"/>
      <sheetData sheetId="109" refreshError="1"/>
      <sheetData sheetId="110"/>
      <sheetData sheetId="111"/>
      <sheetData sheetId="112" refreshError="1"/>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refreshError="1"/>
      <sheetData sheetId="128"/>
      <sheetData sheetId="129"/>
      <sheetData sheetId="130"/>
      <sheetData sheetId="131" refreshError="1"/>
      <sheetData sheetId="132" refreshError="1"/>
      <sheetData sheetId="133" refreshError="1"/>
      <sheetData sheetId="1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pdating Log"/>
      <sheetName val="Index-Model Structure"/>
      <sheetName val="Charts"/>
      <sheetName val="Out_Summary"/>
      <sheetName val="Out-Ctrl CC"/>
      <sheetName val="OUT-Sum_Yearly (TxDxCap)"/>
      <sheetName val="OUT-Sum_Yearly"/>
      <sheetName val="OUT-Report_Yearly"/>
      <sheetName val="Real Estate Drivers (Acco File)"/>
      <sheetName val="CCCM_Evidence"/>
      <sheetName val="OUT-Control Total for Nina"/>
      <sheetName val="OUT-Control Totals (Vert Costs)"/>
      <sheetName val="OUT-Exhibit B"/>
      <sheetName val="OUT-Exhibit C"/>
      <sheetName val="OUT-Exhibit D"/>
      <sheetName val="OUT-Exhibit E"/>
      <sheetName val="OUT-Exhibit F"/>
      <sheetName val="B2M"/>
      <sheetName val="CCCM-YearlyAllocatedDollar"/>
      <sheetName val="CCCM-Yearly$ToBeAllocated"/>
      <sheetName val="CCCM-TIME"/>
      <sheetName val="CCCM-Activities"/>
      <sheetName val="CCCM-Budget"/>
      <sheetName val="CCCM-Drivers"/>
      <sheetName val="CCCM-HierarchyofDrivers"/>
      <sheetName val="LabourBP"/>
      <sheetName val="NonLabourBP"/>
      <sheetName val="OtherBP"/>
      <sheetName val="IN_Driver-Reg Accts"/>
      <sheetName val="IN_Driver-Program&amp;Project"/>
      <sheetName val="IN_Driver-InsurxB"/>
      <sheetName val="IN_Det_Non-Fin_Treas"/>
      <sheetName val="IN_Driver-AM"/>
      <sheetName val="IN_Driver-Financial"/>
      <sheetName val="IN_Driver-BillsxB"/>
      <sheetName val="IN_Driver-WorkStations"/>
      <sheetName val="IN_Driver-Telephone"/>
      <sheetName val="IN_Driver-MarketReady"/>
      <sheetName val="IN_Driver-Headcount"/>
      <sheetName val="IN_Driver-Invoices"/>
      <sheetName val="IN_Driver-Sq. Footage(not used)"/>
      <sheetName val="IN MS Rates"/>
      <sheetName val="Template"/>
      <sheetName val="IN_Driver-Cornerstone"/>
      <sheetName val="INLabCEO"/>
      <sheetName val="INNonCEO"/>
      <sheetName val="INNonDonat"/>
      <sheetName val="INLabChair"/>
      <sheetName val="INNonChair"/>
      <sheetName val="INLabCFO"/>
      <sheetName val="INNonCFO"/>
      <sheetName val="INLabHOITreas"/>
      <sheetName val="INNonHOITreas"/>
      <sheetName val="INLabPension"/>
      <sheetName val="INNonPension"/>
      <sheetName val="INLabVP"/>
      <sheetName val="INNonVP"/>
      <sheetName val="INLabBoard"/>
      <sheetName val="INNonBoard"/>
      <sheetName val="INLabSecy"/>
      <sheetName val="INNonSecy"/>
      <sheetName val="INLabFinCont"/>
      <sheetName val="INNonFinCont"/>
      <sheetName val="INLabMARS"/>
      <sheetName val="INNonMARS"/>
      <sheetName val="INLabDG"/>
      <sheetName val="INNonDG"/>
      <sheetName val="INLabSVPFin"/>
      <sheetName val="INNonSVPFin"/>
      <sheetName val="INLabFinTreas"/>
      <sheetName val="INNonFinTreas"/>
      <sheetName val="INLabFinTax"/>
      <sheetName val="INNonFinTax"/>
      <sheetName val="INLabOutServ"/>
      <sheetName val="INNonOutServ"/>
      <sheetName val="INLabRealEstate"/>
      <sheetName val="INNonRealEstate"/>
      <sheetName val="INLabStrServ"/>
      <sheetName val="INNonStrServ"/>
      <sheetName val="INLabValueGrowth"/>
      <sheetName val="INNonValueGrowth"/>
      <sheetName val="INLabStrategyCD"/>
      <sheetName val="INNonStrategyCD"/>
      <sheetName val="INLabReg"/>
      <sheetName val="INNonReg"/>
      <sheetName val="INNonRegOEB"/>
      <sheetName val="INNonRegNEB"/>
      <sheetName val="INNonRegRate"/>
      <sheetName val="INLabFinBPDS"/>
      <sheetName val="INNonFinBPDS"/>
      <sheetName val="INLabCorpProj"/>
      <sheetName val="INNonCorpProj"/>
      <sheetName val="INLabEIT"/>
      <sheetName val="INNonEIT"/>
      <sheetName val="INLabSVPO"/>
      <sheetName val="INNonSVPO"/>
      <sheetName val="INLabOmbudsman"/>
      <sheetName val="INNonOmbudsman"/>
      <sheetName val="INLabProcessRep"/>
      <sheetName val="INNonProcessRep"/>
      <sheetName val="INLabIR"/>
      <sheetName val="INNonIR"/>
      <sheetName val="INLabCR"/>
      <sheetName val="INNonCR"/>
      <sheetName val="INLabSecurity"/>
      <sheetName val="INNonSecurity"/>
      <sheetName val="INLabVPPlanning"/>
      <sheetName val="INNonVPPlanning"/>
      <sheetName val="INLabDxAM"/>
      <sheetName val="INNonDxAM"/>
      <sheetName val="INLabSysPlan"/>
      <sheetName val="INNonSysPlan"/>
      <sheetName val="INLabRSC"/>
      <sheetName val="INNonRSC"/>
      <sheetName val="INLabNCD"/>
      <sheetName val="INNonNCD"/>
      <sheetName val="INLabNetOper"/>
      <sheetName val="INNonNetOper"/>
      <sheetName val="INLabTxAM"/>
      <sheetName val="INNonTxAM"/>
      <sheetName val="INLabEVPOps"/>
      <sheetName val="INNonEVPOps"/>
      <sheetName val="INLabCorpCommExtRel"/>
      <sheetName val="INNonCorpCommExtRel"/>
      <sheetName val="INLabFirstNations"/>
      <sheetName val="INNonFirstNations"/>
      <sheetName val="INLabPeopleAndCulture"/>
      <sheetName val="INNonPeopleAndCulture"/>
      <sheetName val="INLabSCS"/>
      <sheetName val="INLabCSPCC"/>
      <sheetName val="INNonCSPCC"/>
      <sheetName val="INLabCDMStr"/>
      <sheetName val="INLabDistGen"/>
      <sheetName val="INLabCBR(old)"/>
      <sheetName val="INNonCDMStr"/>
      <sheetName val="INLabCustExp"/>
      <sheetName val="INNonCustExp"/>
      <sheetName val="INLabSBP"/>
      <sheetName val="INNonSBP"/>
      <sheetName val="INLabColl"/>
      <sheetName val="INNonColl"/>
      <sheetName val="INLabKAInd"/>
      <sheetName val="INNonKAInd"/>
      <sheetName val="INLabKALDC"/>
      <sheetName val="INLabEVPStrategy"/>
      <sheetName val="INLabAM (T.S)"/>
      <sheetName val="INLabBusPerf"/>
      <sheetName val="INNonKALDC"/>
      <sheetName val="INLabCDMOper"/>
      <sheetName val="INLabPIS"/>
      <sheetName val="INNonCDMOper"/>
      <sheetName val="INLabVPCustServ"/>
      <sheetName val="INNonVPCustServ"/>
      <sheetName val="INLabBilling"/>
      <sheetName val="INNonBilling"/>
      <sheetName val="INLabCSP"/>
      <sheetName val="INNonCSP"/>
      <sheetName val="INLabSett"/>
      <sheetName val="INNonSett"/>
      <sheetName val="INLabBDGW"/>
      <sheetName val="INNonBDGW"/>
      <sheetName val="INLabGCandSec"/>
      <sheetName val="INNonGCandSec"/>
      <sheetName val="INLabAudit"/>
      <sheetName val="INNonSCS"/>
      <sheetName val="INNonDistGen"/>
      <sheetName val="INNonCBR(old)"/>
      <sheetName val="INNonEVPStrategy"/>
      <sheetName val="INNonAM (T.S)"/>
      <sheetName val="INNonBusPerf"/>
      <sheetName val="INNonPIS"/>
      <sheetName val="INNonAudit"/>
      <sheetName val="INInrCSO"/>
      <sheetName val="INInrSettle"/>
      <sheetName val="INInrAP"/>
      <sheetName val="INInrFin"/>
      <sheetName val="INInrSMS"/>
      <sheetName val="INInrHR"/>
      <sheetName val="INInrIT"/>
      <sheetName val="Telecom"/>
      <sheetName val="IN_Det-Non-Reg"/>
      <sheetName val="Updating Record"/>
      <sheetName val="Index-Colour Code"/>
      <sheetName val="Instructions"/>
      <sheetName val="Summary Changes"/>
      <sheetName val="Version Changes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sheetData sheetId="20"/>
      <sheetData sheetId="21"/>
      <sheetData sheetId="22"/>
      <sheetData sheetId="23"/>
      <sheetData sheetId="24"/>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pdating Log"/>
      <sheetName val="Index-Model Structure"/>
      <sheetName val="Out_Summary"/>
      <sheetName val="OUT-Report_Yearly"/>
      <sheetName val="CCCM_Evidence"/>
      <sheetName val="OUT-Sum_Yearly"/>
      <sheetName val="OUT-Exhibit B"/>
      <sheetName val="OUT-Exhibit C"/>
      <sheetName val="OUT-Exhibit D"/>
      <sheetName val="OUT-Exhibit E"/>
      <sheetName val="OUT-Exhibit F"/>
      <sheetName val="Version Changes Log"/>
      <sheetName val="CCCM-YearlyAllocatedDollar"/>
      <sheetName val="CCCM-Yearly$ToBeAllocated"/>
      <sheetName val="CCCM-TIME"/>
      <sheetName val="CCCM-Activities"/>
      <sheetName val="CCCM-Budget"/>
      <sheetName val="CCCM-Drivers"/>
      <sheetName val="CCCM-HierarchyofDrivers"/>
      <sheetName val="IN_Driver-Reg Accts"/>
      <sheetName val="IN_Driver-Program&amp;Project"/>
      <sheetName val="IN_Driver-InsurxB"/>
      <sheetName val="IN_Driver-AM"/>
      <sheetName val="IN_Driver-Financial"/>
      <sheetName val="IN_Driver-Bills"/>
      <sheetName val="IN_Driver-WorkStations"/>
      <sheetName val="IN_Driver-Telephone"/>
      <sheetName val="IN_Driver-MarketReady"/>
      <sheetName val="IN_Driver-FTEs"/>
      <sheetName val="IN_Driver-Invoices"/>
      <sheetName val="IN_Cornerstone"/>
      <sheetName val="IN_Driver-Sq. Footage(not used)"/>
      <sheetName val="IN MS Rates"/>
      <sheetName val="Template"/>
      <sheetName val="INLabCEO"/>
      <sheetName val="INLabChair"/>
      <sheetName val="INLabCFO"/>
      <sheetName val="INLabHOITreas"/>
      <sheetName val="INLabPension"/>
      <sheetName val="INLabBoard"/>
      <sheetName val="INLabSecy"/>
      <sheetName val="INLabVP"/>
      <sheetName val="INLabFinTreas"/>
      <sheetName val="INLabFinCont"/>
      <sheetName val="INLabFinTax"/>
      <sheetName val="INLabHR"/>
      <sheetName val="INLabLaborRel"/>
      <sheetName val="INLabReg"/>
      <sheetName val="INLabFinBPRF"/>
      <sheetName val="INLabEVPOps"/>
      <sheetName val="INLabRealEstate"/>
      <sheetName val="INLabSCS"/>
      <sheetName val="INLabContractMgmt"/>
      <sheetName val="INLabCDM"/>
      <sheetName val="INLabNetOper"/>
      <sheetName val="INLabCustCare"/>
      <sheetName val="INLabDistGen"/>
      <sheetName val="INLabCBR"/>
      <sheetName val="INLabEVPStrategy"/>
      <sheetName val="INLabAM (T.S)"/>
      <sheetName val="INLabAssetStrategy"/>
      <sheetName val="INLabBusPerf"/>
      <sheetName val="INLabStratAlign"/>
      <sheetName val="INLabSusInvPlan"/>
      <sheetName val="INLabDistBusDev"/>
      <sheetName val="INLabAMVP"/>
      <sheetName val="INLabCorpAff"/>
      <sheetName val="INLabFirstNations"/>
      <sheetName val="INLabTxDevelop"/>
      <sheetName val="INLabBusArch"/>
      <sheetName val="INLabPSIT"/>
      <sheetName val="INLabBIT"/>
      <sheetName val="INLabSecurity"/>
      <sheetName val="INLabGCLaw"/>
      <sheetName val="INLabAudit"/>
      <sheetName val="INNonCEO"/>
      <sheetName val="INNonChair"/>
      <sheetName val="INNonCFO"/>
      <sheetName val="INNonHOITreas"/>
      <sheetName val="INNonPension"/>
      <sheetName val="INNonBoard"/>
      <sheetName val="INNonSecy"/>
      <sheetName val="INNonVP"/>
      <sheetName val="INNonDonat"/>
      <sheetName val="INNonFinTreas"/>
      <sheetName val="INNonFinCont"/>
      <sheetName val="INNonFinTax"/>
      <sheetName val="INNonHR"/>
      <sheetName val="INNonLabourRel"/>
      <sheetName val="INNonReg"/>
      <sheetName val="INNonRegOEB"/>
      <sheetName val="INNonRegNEB"/>
      <sheetName val="INNonRegRate"/>
      <sheetName val="INNonFinBPRF"/>
      <sheetName val="INNonEVPOps"/>
      <sheetName val="INNonRealEstate"/>
      <sheetName val="INNonSCS"/>
      <sheetName val="INNonContractMgmt"/>
      <sheetName val="INNonCDM"/>
      <sheetName val="INNonNetOper"/>
      <sheetName val="INNonCustCare"/>
      <sheetName val="INNonDistGen"/>
      <sheetName val="INNonCBR"/>
      <sheetName val="INNonEVPStrategy"/>
      <sheetName val="INNonAM (T.S)"/>
      <sheetName val="INNonAssetStrategy"/>
      <sheetName val="INNonBusPerf"/>
      <sheetName val="INNonStratAlign"/>
      <sheetName val="INNonSusInvPlan"/>
      <sheetName val="INNonDistBusDev"/>
      <sheetName val="INNonAMVP"/>
      <sheetName val="INNonCorpAff"/>
      <sheetName val="INNonFirstNations"/>
      <sheetName val="INNonTxDevelop"/>
      <sheetName val="INNonBusArch"/>
      <sheetName val="INNonPSIT"/>
      <sheetName val="INNonBIT"/>
      <sheetName val="INNonSecurity"/>
      <sheetName val="INNonGCLaw"/>
      <sheetName val="INNonAudit"/>
      <sheetName val="INInrCSO"/>
      <sheetName val="INInrSettle"/>
      <sheetName val="INInrFin"/>
      <sheetName val="INInrAP"/>
      <sheetName val="INInrSMS"/>
      <sheetName val="INInrHR"/>
      <sheetName val="INInrIT"/>
      <sheetName val="Telecom"/>
      <sheetName val="IN_Det_Non-Fin_Treas"/>
      <sheetName val="IN_Det-Non-Reg"/>
      <sheetName val="LabourBP"/>
      <sheetName val="NonLabourBP"/>
      <sheetName val="OtherBP"/>
      <sheetName val="Updating Record"/>
      <sheetName val="Index-Colour Code"/>
      <sheetName val="Instructions"/>
      <sheetName val="Summary Change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refreshError="1"/>
      <sheetData sheetId="135" refreshError="1"/>
      <sheetData sheetId="136" refreshError="1"/>
      <sheetData sheetId="13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Q_LinkingNames"/>
      <sheetName val="Cover"/>
      <sheetName val="Comb Model &gt;&gt;&gt;"/>
      <sheetName val="Model"/>
      <sheetName val="EPS Sensitivity"/>
      <sheetName val="BS_CF"/>
      <sheetName val="CMT Schedule"/>
      <sheetName val="Synergies"/>
      <sheetName val="Other Inputs"/>
      <sheetName val="Financing Costs"/>
      <sheetName val="IRR Calculation"/>
      <sheetName val="Input - Hermes"/>
      <sheetName val="Input - Apollo"/>
      <sheetName val="Other Outputs"/>
      <sheetName val="S&amp;U"/>
      <sheetName val="EPS Bridge"/>
      <sheetName val="PF ROE"/>
      <sheetName val="3 Statements"/>
      <sheetName val="1x Costs"/>
      <sheetName val="Contribution Charts"/>
      <sheetName val="AVP"/>
      <sheetName val="Short AVP"/>
      <sheetName val="RB &amp; Capex"/>
      <sheetName val="Board Deck"/>
      <sheetName val="Side by Side"/>
      <sheetName val="From Apollo &gt;&gt;&gt;"/>
      <sheetName val="SUMMARY"/>
      <sheetName val="CORP IS (A MGMT)"/>
      <sheetName val="CORP IS (RB)"/>
      <sheetName val="CORP IS (VAR)"/>
      <sheetName val="CORP BS (A MGMT)"/>
      <sheetName val="CORP BS (RB)"/>
      <sheetName val="CORP BS (VAR)"/>
      <sheetName val="CORP INDIR CF (A MGMT)"/>
      <sheetName val="CORP INDIR CF (RB)"/>
      <sheetName val="CORP INDIR CF (VAR)"/>
      <sheetName val="RATIOS"/>
      <sheetName val="Moody's Ratios"/>
      <sheetName val="S&amp;P Ratios"/>
      <sheetName val="UTIL IS"/>
      <sheetName val="UTIL BS"/>
      <sheetName val="UTIL DIR CF"/>
      <sheetName val="AELP IS"/>
      <sheetName val="AELP BS"/>
      <sheetName val="From Hermes &gt;&gt;&gt;"/>
      <sheetName val="External Statements"/>
      <sheetName val="Financial Outlook Summary"/>
      <sheetName val="S&amp;P FFO-Debt"/>
      <sheetName val="Moody's FFO-Debt"/>
      <sheetName val="Rate Base"/>
      <sheetName val="_CIQHiddenCacheSheet"/>
      <sheetName val="HydroOne (HOI)"/>
      <sheetName val="HOI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_Balance"/>
      <sheetName val="Inputs"/>
      <sheetName val="Consolidated Flash"/>
      <sheetName val="Consolidated YOY Flash"/>
      <sheetName val="Flash Print Macros"/>
      <sheetName val="Hydro One Consolidated"/>
      <sheetName val="All BU's (000's)"/>
      <sheetName val="Networks Consolidated"/>
      <sheetName val="Capex Budget"/>
      <sheetName val="Operating Costs BU Summary"/>
      <sheetName val="PY Actual Summary Results"/>
      <sheetName val="Tx-USofA"/>
      <sheetName val="Dx-USofA"/>
      <sheetName val="CFP&amp;R- Hydro One"/>
      <sheetName val="Tx-Dx"/>
      <sheetName val="Tx-Dx External Report Summary"/>
      <sheetName val="Delivery Services &amp; Subs"/>
      <sheetName val="PY Cons Results BY MTH"/>
      <sheetName val="USofA PY Results"/>
      <sheetName val="Capital Expenditure"/>
      <sheetName val="CY Actual Summary Results"/>
      <sheetName val="CY Tx Dx USofA FS"/>
      <sheetName val="Quarterly  Reporting Package"/>
      <sheetName val="Flash-Mgmt Statement Mapping"/>
      <sheetName val="trial bal summarized by BU"/>
      <sheetName val="check"/>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CSO"/>
      <sheetName val="Inr-Settle"/>
      <sheetName val="Inr-SMS"/>
      <sheetName val="Inr-Fin"/>
      <sheetName val="Inr-HR"/>
      <sheetName val="Inr-IT"/>
      <sheetName val="Det_Non-Fin_Treas"/>
      <sheetName val="Det-Non-GC_Reg"/>
      <sheetName val="Det-Non-SMS-Det"/>
      <sheetName val="Det-Non-SMS-Det_old"/>
      <sheetName val="Det-Non-FinDrv"/>
      <sheetName val="Det-Inr_Fin"/>
      <sheetName val="Data"/>
      <sheetName val="Assets-Sum"/>
      <sheetName val="Major"/>
      <sheetName val="MFA"/>
      <sheetName val="Assets-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SR Pivot Summary"/>
      <sheetName val="PPSR $Trend Sum"/>
      <sheetName val="PPSR budget build"/>
      <sheetName val="PPSR $ Format"/>
      <sheetName val="PPSR Accomp Format"/>
      <sheetName val="trend_percent"/>
      <sheetName val="model_hist_trend"/>
    </sheetNames>
    <sheetDataSet>
      <sheetData sheetId="0"/>
      <sheetData sheetId="1"/>
      <sheetData sheetId="2"/>
      <sheetData sheetId="3"/>
      <sheetData sheetId="4"/>
      <sheetData sheetId="5"/>
      <sheetData sheetId="6"/>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PPSR Summary"/>
      <sheetName val="Summary Trend"/>
      <sheetName val="2009 Budget Data"/>
      <sheetName val="trend_percents"/>
      <sheetName val="tbl_Group_order"/>
    </sheetNames>
    <sheetDataSet>
      <sheetData sheetId="0"/>
      <sheetData sheetId="1"/>
      <sheetData sheetId="2"/>
      <sheetData sheetId="3"/>
      <sheetData sheetId="4"/>
      <sheetData sheetId="5"/>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PRINT,  HIDE &amp; UNHIDE"/>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P$ (2)"/>
      <sheetName val="P&amp;P_Units (2)"/>
      <sheetName val="P&amp;P$"/>
      <sheetName val="P&amp;P_Units"/>
      <sheetName val="2009_Forecast "/>
      <sheetName val="Unit Budget_Forecast"/>
      <sheetName val="Forecast"/>
      <sheetName val="2009_Actuals"/>
      <sheetName val="2009_Budget"/>
      <sheetName val="Forestry P&amp;P$"/>
      <sheetName val="Forestry Units"/>
      <sheetName val="Month"/>
      <sheetName val="2008_Actuals"/>
      <sheetName val="2008_Budget"/>
      <sheetName val="2008_Forecast"/>
      <sheetName val="2008_Equip Alloc Jrnl"/>
      <sheetName val="2008_Labour Alloc Jrnl"/>
      <sheetName val="P&amp;P$_Incl Allocations"/>
      <sheetName val="2007_Actuals"/>
      <sheetName val="2007_Budget"/>
      <sheetName val="2007_Forecast"/>
      <sheetName val="2007 UNIT COST"/>
      <sheetName val="Historic Unit Actuals"/>
      <sheetName val="2006_Actuals"/>
      <sheetName val="2005_Actuals"/>
      <sheetName val="2004_ Actual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nl 3 summarized"/>
      <sheetName val="Sheet1"/>
      <sheetName val="jnl 3"/>
      <sheetName val="usofa mapping for brampton"/>
      <sheetName val="jnl amt"/>
      <sheetName val="TB  with ps"/>
      <sheetName val="jnl 2"/>
      <sheetName val="TB"/>
      <sheetName val="Brampton Fin Statemnt"/>
      <sheetName val="Fin Statemnt"/>
      <sheetName val="jnl_3_summarized"/>
      <sheetName val="jnl_3"/>
      <sheetName val="usofa_mapping_for_brampton"/>
      <sheetName val="jnl_amt"/>
      <sheetName val="TB__with_ps"/>
      <sheetName val="jnl_2"/>
      <sheetName val="Brampton_Fin_Statemnt"/>
      <sheetName val="Fin_Statemnt"/>
      <sheetName val="Total_Directs_and_LDCs"/>
      <sheetName val="Total_from_CSS_(Retail_and_MEU)"/>
      <sheetName val="Input_-_Proj_Info"/>
      <sheetName val="Month_Identifier"/>
      <sheetName val="q1_2002"/>
      <sheetName val="valid_values"/>
      <sheetName val="OPEB"/>
      <sheetName val="47__2003_Comp&amp;Benefits_Summary"/>
      <sheetName val="USoA Map fBrmptn Eff Jan20,09"/>
      <sheetName val="47. 2003 Comp&amp;Benefits Summary"/>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nput"/>
      <sheetName val="Summary"/>
      <sheetName val="Detail"/>
      <sheetName val="Job Grade Groupings"/>
    </sheetNames>
    <sheetDataSet>
      <sheetData sheetId="0"/>
      <sheetData sheetId="1" refreshError="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 val="Fcst"/>
      <sheetName val="Split_kWh_First_Balance_0404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Summary"/>
      <sheetName val="BPE "/>
      <sheetName val="Pension"/>
      <sheetName val="OPRB H1"/>
      <sheetName val="OPRB_Inergi"/>
      <sheetName val="OPEB"/>
      <sheetName val="SPS"/>
      <sheetName val="DSPS"/>
      <sheetName val="OPRB MEU"/>
      <sheetName val="Active health"/>
      <sheetName val="Active Dental"/>
      <sheetName val="Active GLI"/>
      <sheetName val="Active OHP"/>
      <sheetName val="366300 Accru and pmt"/>
      <sheetName val="OHP Kevin"/>
      <sheetName val="PMT weight"/>
      <sheetName val="Sept 06 opeb"/>
      <sheetName val="Forecast"/>
      <sheetName val="Change Monthly hding labels"/>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sheetData sheetId="1"/>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 Identification"/>
      <sheetName val="HOLDCO_Financial Stmts"/>
      <sheetName val="DISTCO_Financial Stmts"/>
      <sheetName val="HOLDCO_Grouping Schedules"/>
      <sheetName val="DISTCO_Grouping Schedules"/>
      <sheetName val="HOLDCO_Trial Balance"/>
      <sheetName val="DISTCO_Trial Balance"/>
      <sheetName val="HOLDCO_CustEmp Count"/>
      <sheetName val="Dividend Payment"/>
    </sheetNames>
    <sheetDataSet>
      <sheetData sheetId="0"/>
      <sheetData sheetId="1"/>
      <sheetData sheetId="2"/>
      <sheetData sheetId="3"/>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sheetData sheetId="1"/>
      <sheetData sheetId="2"/>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sheetData sheetId="1"/>
      <sheetData sheetId="2"/>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S - Corp - Oher"/>
      <sheetName val="Old version"/>
      <sheetName val="Actual details"/>
      <sheetName val="CLA Budget"/>
      <sheetName val="Budget"/>
      <sheetName val="2004 Gregorian Schedul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s"/>
      <sheetName val="Budget"/>
      <sheetName val="Forecast"/>
      <sheetName val="Point Calcs"/>
      <sheetName val="CSC data capture"/>
      <sheetName val="PPSR Accomplishments-Word doc"/>
      <sheetName val="PPSR unit table-word doc"/>
      <sheetName val="GridOps VP Report"/>
      <sheetName val="CorpScoreCard"/>
      <sheetName val="Sustaining $ Budget"/>
      <sheetName val="Sustaining budget by SP"/>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C. Cap OH"/>
      <sheetName val="C.1 Benefits Forecast - Consol"/>
      <sheetName val="C.2.1 IN_OHCap-CCCM-OUT_SYrly "/>
      <sheetName val="C.2.2 CALC_OHCap-Summ"/>
      <sheetName val="2019--&gt;"/>
      <sheetName val="C. Cap OH (2)"/>
      <sheetName val="C.1 Benefits Forecast - Con (2"/>
      <sheetName val="C.2.2 2019-2024 BP (all in)"/>
      <sheetName val="A - 2016-2020 Tax Return"/>
      <sheetName val="A.1- 2016-2020 OH Summary"/>
      <sheetName val="A.2 - CCA Reasonability"/>
      <sheetName val="2021--&gt;"/>
      <sheetName val="2021 - Cap OH (Detail)"/>
      <sheetName val="2021 - Cap OH (Deduct for Tax)"/>
      <sheetName val="2020--&gt;"/>
      <sheetName val="2020 Cap OH"/>
      <sheetName val="2020 Cap OH Detail"/>
      <sheetName val="2020 CCA Tx"/>
      <sheetName val="2020 CCA Dx"/>
      <sheetName val="2020 CCA Tx (Revised)"/>
      <sheetName val="2020 CCA Dx (Revised)"/>
      <sheetName val="2019 --&gt;"/>
      <sheetName val="2019 cap OH T2"/>
      <sheetName val="2019 Cap OH Detail"/>
      <sheetName val="2019 Revised"/>
      <sheetName val="2019 CCA As filed"/>
      <sheetName val="2019 Accting to Tax Adds"/>
      <sheetName val="2018--&gt;"/>
      <sheetName val="2018 Cap OH Detail"/>
      <sheetName val="2018 T2 OH schedule"/>
      <sheetName val="2018-2023 BP (all in)"/>
      <sheetName val="35. Benefits Forecast - Consol"/>
      <sheetName val="2018 As filed"/>
      <sheetName val="2018 As Revised"/>
      <sheetName val="2018 Accting to Tax Adds"/>
      <sheetName val="2017--&gt;"/>
      <sheetName val="2017 T2 OH schedule"/>
      <sheetName val="35. Benefits Forecast - Con (2"/>
      <sheetName val="2017-2022 BP (all in)"/>
      <sheetName val="2017 Cap OH Detail"/>
      <sheetName val="2017 Sch 8 (as amended)"/>
      <sheetName val="2017 Sch 8 (as filed)"/>
      <sheetName val="2017- YTD Adds"/>
      <sheetName val="2016--&gt;"/>
      <sheetName val="2016 Cap OH per T2"/>
      <sheetName val="2016 Cap OH Detail"/>
      <sheetName val="2016 S8 Revised"/>
      <sheetName val="2016 S8 filed"/>
      <sheetName val="2016 Benefits Forecast"/>
      <sheetName val="2016- YTD Adds"/>
      <sheetName val="8.13 HONI Class 13"/>
      <sheetName val="Summary - NCM150"/>
      <sheetName val="2016 OUT-Sum Yearly v22"/>
      <sheetName val="2016 BP (all 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s"/>
      <sheetName val="Budget"/>
      <sheetName val="Forecast"/>
      <sheetName val="Data Capture"/>
      <sheetName val="Bus Model Integrity"/>
      <sheetName val="Level 1 - Document"/>
      <sheetName val="Level 2 - Document"/>
      <sheetName val="Level 3 - Document"/>
      <sheetName val="Level 3 - Forecast review"/>
      <sheetName val="Prgm FC Deltas"/>
      <sheetName val="MD&amp;A Cut"/>
      <sheetName val="Mid-week Flash"/>
      <sheetName val="Mid-week Flash 2 rev"/>
      <sheetName val="Lines &amp; Forestry"/>
      <sheetName val="Grid Ops"/>
      <sheetName val="E&amp;CS"/>
      <sheetName val="Asset Mgt"/>
      <sheetName val="CF&amp;S Link"/>
      <sheetName val="Control Confim"/>
      <sheetName val="Prgm Appr Build"/>
      <sheetName val="P&amp;P Flash"/>
      <sheetName val="Mid-week Flash 2-old"/>
      <sheetName val="Forecast Chan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EB Categorization-Tx"/>
      <sheetName val="OEB Categorization-Dx"/>
      <sheetName val="Dx Constraint Adjust"/>
      <sheetName val="Plan over Plan_Gross"/>
      <sheetName val="Plan over Plan_Net"/>
      <sheetName val="Yr over Yr_Gross"/>
      <sheetName val="Yr over Yr_Net"/>
      <sheetName val="2019 Q2 Forecast - Pivot"/>
      <sheetName val="Allocation Summary"/>
      <sheetName val="Accomp File Networks July15"/>
      <sheetName val="Quick AR Lookup"/>
      <sheetName val="Non-Networks - BxM"/>
      <sheetName val="HOSSM"/>
      <sheetName val="Acquireds - AR-LDC-Total $"/>
      <sheetName val="ST Planning Unit View"/>
      <sheetName val="Forecast Accomplishments All"/>
      <sheetName val="Change Log - Networks"/>
      <sheetName val="Report Filters"/>
      <sheetName val="Proposed_Gross"/>
      <sheetName val="Proposed_Net"/>
      <sheetName val="App_DSR - Net"/>
      <sheetName val="App_DSR - Gross"/>
      <sheetName val="ReportTemplate"/>
      <sheetName val="ConnectionFilteredDrivers"/>
      <sheetName val="ConnectionFilteredActuals"/>
      <sheetName val="ConnectionFilteredBudgets"/>
      <sheetName val="ConnectionFilteredForecasts"/>
      <sheetName val="Help"/>
      <sheetName val="SectionHelp"/>
      <sheetName val="HeaderParameters"/>
      <sheetName val="Driver Owner Ref"/>
      <sheetName val="scenario1_Gross"/>
      <sheetName val="scenario1_Net"/>
      <sheetName val="scenario1_Gross Dx"/>
      <sheetName val="scenario1_Net Dx"/>
      <sheetName val="scenario2_Gross"/>
      <sheetName val="scenario2_Net"/>
      <sheetName val="scenario3_Gross"/>
      <sheetName val="scenario3_Net"/>
      <sheetName val="Exec_Gross"/>
      <sheetName val="Exec_Net"/>
      <sheetName val="RevisedTxOMATargets"/>
      <sheetName val="Constraints"/>
      <sheetName val="2018 Budget - Pivot"/>
      <sheetName val="MF_Actuals_Forecast_Gross"/>
      <sheetName val="MF_Actuals_Forecast_Net"/>
      <sheetName val="Change Log Drop 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 Demographics"/>
      <sheetName val="Emp List"/>
      <sheetName val="Contractor List"/>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LTD deemed earnings"/>
      <sheetName val="32. EFB Forecast Details"/>
      <sheetName val="33. Comp&amp;Benefits Summary"/>
      <sheetName val="2003-08 NS"/>
      <sheetName val="34. Burden Rates Summary"/>
      <sheetName val="35. Benefits Forecast - Consol"/>
      <sheetName val="36. Benefits Forecast - HOI"/>
      <sheetName val="37. Benefits Forecast - Netw"/>
      <sheetName val="38 Benefits Forecast - RC"/>
      <sheetName val="39.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 val="DC BPE"/>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1- BU FA CONTNUTY  SCHED"/>
      <sheetName val="Report 2- TXDX FA CONTNUITY SCH"/>
      <sheetName val="Report 3-  MFA ADDS BY BU"/>
      <sheetName val="REPORT 4 - PSAM VS GL"/>
      <sheetName val="checks and balances"/>
      <sheetName val="TXDX Support 1- Continuity"/>
      <sheetName val="CIP SUPPORT - CAP PROJ "/>
      <sheetName val="CIP SUPPORT - C1e_FDM FOR CIP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NT  "/>
      <sheetName val="SUPPORT 1A- PSAM CONT SCHED EXT"/>
      <sheetName val="Alloc%"/>
      <sheetName val="Notes"/>
      <sheetName val="SQ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a intangiblles june 4"/>
      <sheetName val="cn43n intangible PID"/>
      <sheetName val="ar01 ltd dec 2013 intangibles "/>
      <sheetName val="PT CIP intangibles YTD"/>
      <sheetName val="Intangible CIP continuity"/>
      <sheetName val="JOURNAL"/>
      <sheetName val="ar01 may 2014 intangilbe CIP al"/>
      <sheetName val="anep intangibles june 4"/>
      <sheetName val="tty and text stdzn lookup"/>
    </sheetNames>
    <sheetDataSet>
      <sheetData sheetId="0"/>
      <sheetData sheetId="1"/>
      <sheetData sheetId="2"/>
      <sheetData sheetId="3"/>
      <sheetData sheetId="4"/>
      <sheetData sheetId="5"/>
      <sheetData sheetId="6"/>
      <sheetData sheetId="7"/>
      <sheetData sheetId="8"/>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 Level Actual to Budget"/>
      <sheetName val="High Lev Curr Fc'st to Previous"/>
      <sheetName val="JUNE Sustainment Forecast"/>
      <sheetName val="MAY Sustainment Forecast"/>
      <sheetName val="JUNE Project Forecast "/>
      <sheetName val="MAY Project Forecast"/>
      <sheetName val="HR YTD Budget"/>
      <sheetName val="June HR June actual"/>
      <sheetName val="NVISION statement"/>
      <sheetName val="DOCUMENTATION"/>
    </sheetNames>
    <sheetDataSet>
      <sheetData sheetId="0"/>
      <sheetData sheetId="1"/>
      <sheetData sheetId="2"/>
      <sheetData sheetId="3"/>
      <sheetData sheetId="4"/>
      <sheetData sheetId="5"/>
      <sheetData sheetId="6"/>
      <sheetData sheetId="7"/>
      <sheetData sheetId="8" refreshError="1"/>
      <sheetData sheetId="9"/>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Jan 24-2001"/>
      <sheetName val="Source Mar 1-2001"/>
      <sheetName val="Accounts Adjusted"/>
    </sheetNames>
    <sheetDataSet>
      <sheetData sheetId="0"/>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M Dx View"/>
      <sheetName val="Summary"/>
      <sheetName val="Regulated ROE"/>
      <sheetName val="Actuals"/>
      <sheetName val="Budget"/>
      <sheetName val="Comparison"/>
      <sheetName val="NI Compare"/>
      <sheetName val="vs. OEB"/>
      <sheetName val="Forecast NI"/>
      <sheetName val="Fcst Details"/>
      <sheetName val="Dep. Fcst"/>
      <sheetName val="Rev. Fcst"/>
      <sheetName val="OM&amp;A"/>
      <sheetName val="HONI Tx Dx - YE BACKUP"/>
      <sheetName val="B2M NRLP - YE BACKUP"/>
      <sheetName val="FY2020 Notes"/>
      <sheetName val="Back-up (2)"/>
      <sheetName val="Notes"/>
      <sheetName val="Back-up"/>
      <sheetName val="Regulated ROE (PY)"/>
      <sheetName val="Ryan"/>
      <sheetName val="To Do"/>
      <sheetName val="P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9 CPP &amp; EI Summary"/>
      <sheetName val="7A TR fcst 2006"/>
      <sheetName val="7B CPP EI fcst 2009"/>
      <sheetName val="7B CPP EI fcst 2006"/>
      <sheetName val="8. 2006 TR, CPP &amp; EI var analys"/>
      <sheetName val="9. 2006 BPE"/>
      <sheetName val="10.  2009 EHT TR"/>
      <sheetName val="11. 2009 WSIB Sch 1 Premium"/>
      <sheetName val="11A 2009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x)"/>
      <sheetName val="18. RC  headcount"/>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H1 1506 Current Month"/>
      <sheetName val="H1 1506 prior months"/>
      <sheetName val="H1 1506 summary"/>
      <sheetName val="1506 Attachment"/>
    </sheetNames>
    <sheetDataSet>
      <sheetData sheetId="0"/>
      <sheetData sheetId="1" refreshError="1"/>
      <sheetData sheetId="2" refreshError="1"/>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H1 1506 Current Month"/>
      <sheetName val="H1 1506 prior months"/>
      <sheetName val="H1 1506 summary"/>
      <sheetName val="1506 Attachment"/>
      <sheetName val="Total from CSS (Retail and MEU)"/>
    </sheetNames>
    <sheetDataSet>
      <sheetData sheetId="0"/>
      <sheetData sheetId="1" refreshError="1"/>
      <sheetData sheetId="2" refreshError="1"/>
      <sheetData sheetId="3"/>
      <sheetData sheetId="4"/>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PO_s"/>
      <sheetName val="1326"/>
      <sheetName val="2037"/>
      <sheetName val="2046"/>
      <sheetName val="2047 price"/>
      <sheetName val="2047"/>
      <sheetName val="2052 price"/>
      <sheetName val="2052"/>
      <sheetName val="2055 price"/>
      <sheetName val="2056 price"/>
      <sheetName val="2056"/>
      <sheetName val="2066"/>
      <sheetName val="2085a price"/>
      <sheetName val="2085a"/>
      <sheetName val="2085b price"/>
      <sheetName val="2085b"/>
      <sheetName val="2097"/>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5-01"/>
      <sheetName val="02-07-02"/>
      <sheetName val="12-31-04"/>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on Vertical &amp; Other Costs "/>
      <sheetName val="Budget"/>
      <sheetName val="Actual details"/>
      <sheetName val="Corp - Other"/>
      <sheetName val="Corp Support Vertical Costs"/>
      <sheetName val="Month"/>
      <sheetName val="Common Vertical"/>
      <sheetName val="Tx Dx Vertical"/>
      <sheetName val="Staff by org &amp; yr"/>
    </sheetNames>
    <sheetDataSet>
      <sheetData sheetId="0"/>
      <sheetData sheetId="1"/>
      <sheetData sheetId="2" refreshError="1"/>
      <sheetData sheetId="3" refreshError="1"/>
      <sheetData sheetId="4" refreshError="1"/>
      <sheetData sheetId="5" refreshError="1"/>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resion"/>
      <sheetName val="97PVModel"/>
      <sheetName val="Rev2002"/>
      <sheetName val="Revenue_New_PV"/>
    </sheetNames>
    <sheetDataSet>
      <sheetData sheetId="0"/>
      <sheetData sheetId="1"/>
      <sheetData sheetId="2"/>
      <sheetData sheetId="3"/>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es"/>
      <sheetName val="Load-2002"/>
      <sheetName val="load12"/>
      <sheetName val="Top-loads"/>
      <sheetName val="TRF-Bypass"/>
      <sheetName val="trf-bypass-H1"/>
      <sheetName val="Line-CTSand MTS"/>
      <sheetName val="Line-Bypass-nonH1"/>
      <sheetName val="Line-Bypass-Cables"/>
      <sheetName val="Line-Bypass-H1-Supp"/>
      <sheetName val="Additional-TC&amp;LC"/>
      <sheetName val="Summary"/>
      <sheetName val="2. Index"/>
      <sheetName val="Total from CSS (Retail and MEU)"/>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_Summary"/>
      <sheetName val="capex account mapping"/>
      <sheetName val="FA-022 (source)"/>
      <sheetName val="PT - MFA adds -&amp; OTHER"/>
      <sheetName val="PV-FIXED ASSETS ACCOUNTS"/>
      <sheetName val="Summary mm revised  "/>
      <sheetName val="Summary from FACS"/>
      <sheetName val="BI Summary"/>
      <sheetName val="Costs"/>
      <sheetName val="Accum Deprec"/>
      <sheetName val="CIP"/>
      <sheetName val="Costs - Intangibles"/>
      <sheetName val="Accum Deprec - Intangibles"/>
      <sheetName val="CIP - Intangibles"/>
      <sheetName val="CIP In Serv Adds Control"/>
      <sheetName val="Control Ttypes"/>
      <sheetName val="In Service Additions"/>
      <sheetName val="CAPEX"/>
      <sheetName val="MONTHLY UPDATES"/>
      <sheetName val="range mapping"/>
      <sheetName val="OPA Projects"/>
      <sheetName val="OPA - &quot;Inergi_OPA_Extract&quot;"/>
      <sheetName val="Sheet4"/>
      <sheetName val="Alloc%"/>
      <sheetName val="Control _Aug2010"/>
      <sheetName val="Control - Inv reclass"/>
      <sheetName val="Control - Budgets"/>
      <sheetName val="Filter Summary"/>
      <sheetName val="Report Definition"/>
      <sheetName val="COSTS SUP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perating Assumptions"/>
      <sheetName val="Consolidated - Annual"/>
      <sheetName val="Consolidated - Monthly"/>
      <sheetName val="Water Heater Portfolio"/>
      <sheetName val="Furnace Portfolio"/>
      <sheetName val="AC Portfolio"/>
      <sheetName val="Debt &amp; Interest"/>
      <sheetName val="For Reference --&gt;"/>
      <sheetName val="Cash Flow (Dec-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 600 SSM"/>
      <sheetName val="Cons TB"/>
      <sheetName val="Instructions"/>
      <sheetName val="Mapping"/>
      <sheetName val="Status"/>
      <sheetName val="range mapping"/>
      <sheetName val="Macro Code"/>
      <sheetName val="Data Dictionary"/>
      <sheetName val="CAPEX SUMMARY"/>
      <sheetName val="CAPEX DETAIL (TX_DX_ALL SUBS)"/>
      <sheetName val="CAPEX (alloc%_SuspDetail_MFA)"/>
      <sheetName val="Susp support(CIP_CAPEX) working"/>
      <sheetName val="CAPEX for Flash"/>
      <sheetName val="Summary"/>
      <sheetName val="Costs"/>
      <sheetName val="Accum Deprec"/>
      <sheetName val="CIP"/>
      <sheetName val="CAPEX"/>
      <sheetName val="In Service Additions"/>
      <sheetName val="Costs - Intangibles"/>
      <sheetName val="Accum Deprec - Intangibles"/>
      <sheetName val="CIP - Intangibles"/>
      <sheetName val="CIP - Intangibles-FA-10"/>
      <sheetName val="YTD Intangible CIP by PID"/>
      <sheetName val="OPA Breakdown"/>
      <sheetName val="PP&amp;E"/>
      <sheetName val="PPE Roll Forward"/>
      <sheetName val="PPE Fixed Assets"/>
      <sheetName val="PPE Intangibles"/>
      <sheetName val="Depn Exp  vs Change accdep"/>
      <sheetName val="MONTHLY UPDATES"/>
      <sheetName val="PV-FIXED ASSETS ACCOUNTS"/>
      <sheetName val="CCRefund_zrn_zro trans"/>
      <sheetName val="Budget-Hydro One"/>
      <sheetName val="Depr ALL Budget"/>
      <sheetName val="Hydro One Re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oard Table"/>
      <sheetName val="Summary"/>
      <sheetName val="5-Line-Summ"/>
      <sheetName val="Budget Impacts"/>
      <sheetName val="TxDx All"/>
      <sheetName val="TxDx All Calendar"/>
      <sheetName val="SOW Reports"/>
      <sheetName val="SMS"/>
      <sheetName val="ETS"/>
      <sheetName val="CSO"/>
      <sheetName val="Settlements"/>
      <sheetName val="Finance"/>
      <sheetName val="HR"/>
      <sheetName val="Admin"/>
      <sheetName val="Schedule C"/>
      <sheetName val="Pension Calc"/>
      <sheetName val="Pension Calc Adj"/>
      <sheetName val="CAPvsBP"/>
      <sheetName val="Surplus by LOB"/>
      <sheetName val="Retained by LOB"/>
      <sheetName val="Sheet1"/>
      <sheetName val="Ques"/>
      <sheetName val="Sheet2"/>
      <sheetName val="Chart1"/>
      <sheetName val="Chart2"/>
      <sheetName val="Chart3"/>
      <sheetName val="Cha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 legal entities"/>
      <sheetName val="CIP drawdown est Dec 2018 (2)"/>
      <sheetName val="Procedures"/>
      <sheetName val="2019 --&gt;"/>
      <sheetName val="CIP drawdown est July 2019"/>
      <sheetName val="2019 YTD ISA --&gt;"/>
      <sheetName val="Pivot Jul2019 HONI ISA excl 222"/>
      <sheetName val="PIvot Jul2019 ISA Seg 222"/>
      <sheetName val="July 2019 ISA HONI excl Seg 222"/>
      <sheetName val="July 2019 ISA Seg 222"/>
      <sheetName val="July 2019 FA-050 Allocated"/>
      <sheetName val="2018 --&gt;"/>
      <sheetName val="FA-10"/>
      <sheetName val="Dec 2018 ISA --&gt;"/>
      <sheetName val="Pivot Dec 2018 Seg 222"/>
      <sheetName val="Pivot Dec2018 HONI ISA excl 222"/>
      <sheetName val="Dec 2018 ISA Seg 222"/>
      <sheetName val="Dec 2018 ISA HONI excl 222 rev"/>
      <sheetName val="Dec 2018 FACS --&gt;"/>
      <sheetName val="Dec 2018 FACS Cost adds"/>
      <sheetName val="CIP drawdown est Dec 2018"/>
      <sheetName val="Dec 2018 Costs - Intangibles"/>
      <sheetName val="Dec 2018 FACS ISA"/>
      <sheetName val="Nov 2018 CIP -&gt;"/>
      <sheetName val="Pivot Nov 2018 CIP closing"/>
      <sheetName val="PV-FA GL ACCOUNTS Nov 2018 CIP"/>
      <sheetName val="Nov 30 2018 Detailed AUC by AR"/>
      <sheetName val="Nov 2018 CIP FACS"/>
      <sheetName val="Nov 2018 CIP - Intangibles FACS"/>
      <sheetName val="Status By H1 Networks"/>
      <sheetName val="Status By Functional Area"/>
      <sheetName val="Top 10 AUC Values"/>
      <sheetName val="Filter Summary"/>
      <sheetName val="Report Defini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pping"/>
      <sheetName val="Range Mapping"/>
      <sheetName val="T-Code"/>
      <sheetName val="CM Download"/>
      <sheetName val="CM YTD Data"/>
      <sheetName val="Prior YE TB"/>
      <sheetName val="PY-QAP"/>
      <sheetName val="PV-FIXED ASSETS ACCOUNTS"/>
      <sheetName val="FIXED ASSETS ACCOUNTS"/>
      <sheetName val="Macro Code"/>
      <sheetName val="FIXED ASSETS ACCOUNTS FORMULA"/>
      <sheetName val="Changes record"/>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Inputs"/>
      <sheetName val="INCOME"/>
      <sheetName val="Dx"/>
      <sheetName val="Tx"/>
      <sheetName val="HORC(Remote)"/>
      <sheetName val="HOTI(Telecom)"/>
      <sheetName val="Brampton"/>
      <sheetName val="HOLDCO"/>
      <sheetName val="Management Statement Data"/>
      <sheetName val="CAPEX_Summary"/>
      <sheetName val="link"/>
      <sheetName val="All BU's"/>
      <sheetName val="Tx-Dx USA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Variables"/>
      <sheetName val="Tables"/>
      <sheetName val="CSO"/>
      <sheetName val="SMS"/>
      <sheetName val="HR"/>
      <sheetName val="ETS"/>
      <sheetName val="Fin"/>
      <sheetName val="Change Orders"/>
      <sheetName val="BPO Summary"/>
      <sheetName val="CSO PO "/>
      <sheetName val="SMS PO"/>
      <sheetName val="HR PO"/>
      <sheetName val="ETS PO "/>
      <sheetName val="Finance PO"/>
      <sheetName val="Settlements PO"/>
      <sheetName val="Pension Sch 2006"/>
      <sheetName val="Pension Credit Sch 2006"/>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A"/>
      <sheetName val="Tables"/>
      <sheetName val="Summary"/>
      <sheetName val="Pension tru-up Pymts Schedule"/>
      <sheetName val="CSO"/>
      <sheetName val="SMS"/>
      <sheetName val="HR"/>
      <sheetName val="ETS"/>
      <sheetName val="Fin"/>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rated Claim"/>
      <sheetName val="Final_T2"/>
      <sheetName val="Final_T5013"/>
      <sheetName val="Mapping_ID"/>
      <sheetName val="Home Page"/>
      <sheetName val="Book and Tax Movement"/>
      <sheetName val="Rate Rec"/>
      <sheetName val="Taxable Income"/>
      <sheetName val="TD Movement"/>
      <sheetName val="BS Proof"/>
      <sheetName val="Ptnp DT Roll "/>
      <sheetName val="Losses"/>
      <sheetName val="UCC"/>
      <sheetName val="Partnership Allocation"/>
      <sheetName val="DTA Note Disclosure"/>
      <sheetName val="Input And Adj"/>
      <sheetName val="TAR_JE"/>
      <sheetName val="TD Movement - TX"/>
      <sheetName val="Book and Tax Movement - TX"/>
      <sheetName val="NBV_UCC - TX"/>
      <sheetName val="TB by STATEMENT SUBTOTALS"/>
      <sheetName val="Variance Analysis"/>
      <sheetName val="NBV_UCC"/>
      <sheetName val="FS--&gt;"/>
      <sheetName val="Tax Note"/>
      <sheetName val="MD&amp;A"/>
      <sheetName val="ERM&amp;AC (PY)"/>
      <sheetName val="Board (Bud)"/>
      <sheetName val="Early Look (F)"/>
      <sheetName val="Var Analysis Inputs"/>
      <sheetName val="WF"/>
      <sheetName val="NT Analysis"/>
      <sheetName val="TD - HC"/>
      <sheetName val="Source--&gt;"/>
      <sheetName val="Forecast"/>
      <sheetName val="Forecast to Actual"/>
      <sheetName val="CCA Analysis"/>
      <sheetName val="JE--&gt;"/>
      <sheetName val="1000 SAP JE"/>
      <sheetName val="1100 SAP JE"/>
      <sheetName val="1110 SAP JE"/>
      <sheetName val="1130 BPC JE"/>
      <sheetName val="1200 SAP JE"/>
      <sheetName val="1300 SAP JE"/>
      <sheetName val="1300 RRRP JE"/>
      <sheetName val="1400 SAP JE"/>
      <sheetName val="1500 SAP JE"/>
      <sheetName val="1700 SAP JE"/>
      <sheetName val="1820 SAP JE"/>
      <sheetName val="4400 SAP JE"/>
      <sheetName val="4500 SAP JE"/>
      <sheetName val="Prov Sch8_12"/>
      <sheetName val="Dropdowns"/>
      <sheetName val="shtLookup"/>
      <sheetName val="shtOrg"/>
      <sheetName val="Rollover"/>
      <sheetName val="Provision - 2021 HOL YE v 20220"/>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F_DJC"/>
      <sheetName val="ExhF_DJC_vs2006Model_2007Data"/>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urs"/>
      <sheetName val="Tab List"/>
      <sheetName val="Error List"/>
      <sheetName val="Drivers"/>
      <sheetName val="CCCM-Drivers"/>
      <sheetName val="Drivers Relations"/>
      <sheetName val="Acitivities List"/>
      <sheetName val="Activities and Drivers Realtion"/>
      <sheetName val="Inconsistent Activity Descrip"/>
      <sheetName val="General HOI-T&amp;D Study"/>
      <sheetName val="Table Study - Report-Yr1"/>
      <sheetName val="Table Study - CCCM-Yr1"/>
      <sheetName val="Table Study - CCCM-Time"/>
      <sheetName val="Table Study - CCCM-AllocShares"/>
      <sheetName val="Table Study - CCCM-TotalShares"/>
      <sheetName val="Table Study - Exhibit B"/>
      <sheetName val="Table Study - Exhibit 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able"/>
      <sheetName val="New Report"/>
      <sheetName val="Sch. D"/>
      <sheetName val="OU Forecast"/>
      <sheetName val="Bill Hours"/>
      <sheetName val="Quick Summary"/>
      <sheetName val="Allocations"/>
      <sheetName val="Other Allocations Recon"/>
      <sheetName val="Account List"/>
      <sheetName val="Monthly Changes"/>
      <sheetName val="LOAD CALC-2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 Checklist"/>
      <sheetName val="Sum - DT Code"/>
      <sheetName val="Per client code"/>
      <sheetName val="Sum-DT Code &amp; Loc"/>
      <sheetName val="Sum - Client Code"/>
      <sheetName val="Sum - Allocation Reclass"/>
      <sheetName val="On site checklist"/>
      <sheetName val="FAR"/>
      <sheetName val="Questions"/>
      <sheetName val="Cleansheet"/>
      <sheetName val="V_Variables"/>
      <sheetName val="V_Indicies"/>
      <sheetName val="3D. CPI_PPI Factors"/>
      <sheetName val="3C. FX"/>
      <sheetName val="3E. Obsolescence"/>
      <sheetName val="T1 - Summary Tables"/>
      <sheetName val="T2 - Assumptions"/>
      <sheetName val="T3 - Client Copy"/>
      <sheetName val="Non Change variables"/>
      <sheetName val="NCV_Iowa Curves"/>
      <sheetName val="NCV_Rounding_RUL Table"/>
      <sheetName val="Sum - Allocation (old cla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pping"/>
      <sheetName val="FITA Load"/>
      <sheetName val="BPS Review"/>
      <sheetName val="CY TB"/>
      <sheetName val="PY TB"/>
      <sheetName val="FA Load"/>
      <sheetName val="Active Accounts"/>
      <sheetName val="TB Accounts Compare"/>
      <sheetName val="New Accounts"/>
      <sheetName val="CY TB Accts Added"/>
      <sheetName val="Reg Interest"/>
      <sheetName val="Reg Consol"/>
      <sheetName val="Reg Summary"/>
      <sheetName val="ETR"/>
      <sheetName val="1100 SAP JE"/>
      <sheetName val="1200 SAP JE"/>
      <sheetName val="1300 SAP JE"/>
      <sheetName val="1400 SAP JE"/>
      <sheetName val="JE"/>
      <sheetName val="Macro Code"/>
      <sheetName val="1500 SAP JE"/>
      <sheetName val="1900 SAP JE"/>
      <sheetName val="9900 SAP JE"/>
      <sheetName val="Actual vs Projection V2"/>
      <sheetName val="Actual vs Projection V3"/>
      <sheetName val="Input Sheet"/>
      <sheetName val="Sch 1"/>
      <sheetName val="1"/>
      <sheetName val="2"/>
      <sheetName val="3"/>
      <sheetName val="4"/>
      <sheetName val="5"/>
      <sheetName val="6"/>
      <sheetName val="7"/>
      <sheetName val="8"/>
      <sheetName val="CY FA Adj"/>
      <sheetName val="CCA Summary"/>
      <sheetName val="9"/>
      <sheetName val="10"/>
      <sheetName val="11"/>
      <sheetName val="11a JUL-DEC 2010 M&amp;E"/>
      <sheetName val="11b JAN-JUN 2010 M&amp;E"/>
      <sheetName val="12"/>
      <sheetName val="13"/>
      <sheetName val="14"/>
      <sheetName val="15"/>
      <sheetName val="16"/>
      <sheetName val="17"/>
      <sheetName val="18"/>
      <sheetName val="19"/>
      <sheetName val="20"/>
      <sheetName val="21"/>
      <sheetName val="23"/>
      <sheetName val="24"/>
      <sheetName val="Goodwill"/>
      <sheetName val="25"/>
      <sheetName val="Capital Overhead"/>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6"/>
      <sheetName val="CONS-Rate Rec"/>
      <sheetName val="TX-Rate Rec"/>
      <sheetName val="DX-Rate Rec"/>
      <sheetName val="HONI-Rate Rec"/>
      <sheetName val="HOBNI-Rate Rec"/>
      <sheetName val="HORCI-Rate Rec"/>
      <sheetName val="HOI-Rate Rec"/>
      <sheetName val="HOTI-Rate Rec"/>
      <sheetName val="HOLEL-Rate Rec"/>
      <sheetName val="HOTL-Rate Rec"/>
      <sheetName val="ELIM-Rate Rec"/>
      <sheetName val="HOBNI FIT Continuity"/>
      <sheetName val="HORCI FIT Continuity"/>
      <sheetName val="HOTL FIT Continuity "/>
      <sheetName val="HOTI FIT Continuity"/>
      <sheetName val="HOI FIT Continu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HONI seg 320 BPC JE"/>
      <sheetName val="Tax Rates"/>
      <sheetName val="A. DTA Note Disclosure"/>
      <sheetName val="B. Rate Rec"/>
      <sheetName val="JE Template"/>
      <sheetName val="1.0 Sch 1"/>
      <sheetName val="C.0 Consol DT Cont "/>
      <sheetName val="C.1 HOSSM LP DIT Cont"/>
      <sheetName val="C.2 HOSSM LP H DIT Cont"/>
      <sheetName val="C.3 HONI Seg 320 DIT Cont"/>
      <sheetName val="D. Consol DT Calculation"/>
      <sheetName val="E.0 DT Memo"/>
      <sheetName val="E.1 Outside Basis"/>
      <sheetName val="1.1. Prof Fees"/>
      <sheetName val="1.2 LP Def Fin"/>
      <sheetName val="1.3 Holdings Def Fin"/>
      <sheetName val="1.4 Discrete"/>
      <sheetName val="1.5 Losses &amp;CMT"/>
      <sheetName val="8.0 NBV-UCC Temp Diff"/>
      <sheetName val="8.1 Sch 8"/>
      <sheetName val="8.2 Accting to Tax Adds"/>
      <sheetName val="8.3 Accting Disposals"/>
      <sheetName val="8.4 Depn"/>
      <sheetName val="8.5 FACS"/>
      <sheetName val="8.6 Accting Adds &amp; Xfers"/>
      <sheetName val="8.7 Cap Items"/>
      <sheetName val="8.8 Accelerated CCA"/>
      <sheetName val="13.1 Regulatory"/>
      <sheetName val="13.2 OPEB"/>
      <sheetName val="VLOOKUP"/>
      <sheetName val="CY TB"/>
      <sheetName val="PY TB"/>
      <sheetName val="OCI R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pping"/>
      <sheetName val="Status"/>
      <sheetName val="range mapping"/>
      <sheetName val="Macro Code"/>
      <sheetName val="Data Dictionary"/>
      <sheetName val="CAPEX SUMMARY"/>
      <sheetName val="CAPEX DETAIL (TX_DX_ALL SUBS)"/>
      <sheetName val="CAPEX (alloc%_SuspDetail_MFA)"/>
      <sheetName val="CAPEX for Flash"/>
      <sheetName val="CAPEX for QAP"/>
      <sheetName val="Susp support(CIP_CAPEX) working"/>
      <sheetName val="FA-022"/>
      <sheetName val="Summary"/>
      <sheetName val="Costs"/>
      <sheetName val="Accum Deprec"/>
      <sheetName val="CIP"/>
      <sheetName val="CAPEX"/>
      <sheetName val="In Service Additions"/>
      <sheetName val="Costs - Intangibles"/>
      <sheetName val="Accum Deprec - Intangibles"/>
      <sheetName val="CIP - Intangibles"/>
      <sheetName val="CIP - Intangibles-FA-10"/>
      <sheetName val="2015 Fixed Assets integration"/>
      <sheetName val="YTD Intangible CIP by PID"/>
      <sheetName val="OPA Breakdown"/>
      <sheetName val="PP&amp;E"/>
      <sheetName val="Depn Exp  vs Change accdep"/>
      <sheetName val="ADD Diff (cip, cost, in-servic)"/>
      <sheetName val="MONTHLY UPDATES"/>
      <sheetName val="PV-FIXED ASSETS ACCOUNTS"/>
      <sheetName val="NPDI FACS"/>
      <sheetName val="NEI FACS"/>
      <sheetName val="HOB Consolidated FACS"/>
      <sheetName val="CCRefund_zrn_zro trans"/>
      <sheetName val="B2M backup"/>
      <sheetName val="Budget-Hydro One"/>
      <sheetName val="Depr ALL Budget"/>
      <sheetName val="Hydro One Review"/>
      <sheetName val="Review all"/>
      <sheetName val="MoM Reconciliation"/>
      <sheetName val="Ending Balances"/>
      <sheetName val="HOB Ending Bala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 val="DOCUMENTATION"/>
    </sheetNames>
    <sheetDataSet>
      <sheetData sheetId="0" refreshError="1"/>
      <sheetData sheetId="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P &amp; Tx"/>
      <sheetName val="Bill 210 &amp; BPPR"/>
      <sheetName val="COP Accrual"/>
      <sheetName val="Invoice Estimate Report"/>
    </sheetNames>
    <sheetDataSet>
      <sheetData sheetId="0"/>
      <sheetData sheetId="1"/>
      <sheetData sheetId="2"/>
      <sheetData sheetId="3" refreshError="1"/>
      <sheetData sheetId="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d trends"/>
      <sheetName val="trend chart"/>
      <sheetName val="Trend %"/>
      <sheetName val="2006 Unit Trends"/>
      <sheetName val="2007 Budget Trends"/>
      <sheetName val="Budget Upload"/>
      <sheetName val="P&amp;P Trends"/>
      <sheetName val="Unit Graphs"/>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
      <sheetName val="DCF Val."/>
      <sheetName val="DBack P&amp;L"/>
      <sheetName val="DBack BSheet"/>
      <sheetName val="DBack Cash Flows"/>
      <sheetName val="Debt &amp; Interest"/>
      <sheetName val="Depreciation"/>
      <sheetName val="CCA "/>
      <sheetName val="Other Income"/>
      <sheetName val="CAPEX "/>
      <sheetName val="Mirtables"/>
      <sheetName val="T&amp;D_WACC"/>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SourceUse"/>
      <sheetName val="Returns Analysis"/>
      <sheetName val="Summary Financials"/>
      <sheetName val="Income"/>
      <sheetName val="StepUpIncome"/>
      <sheetName val="BS_CashFlow"/>
      <sheetName val="Assumptions"/>
      <sheetName val="Debt Sheet"/>
      <sheetName val="Actuals"/>
    </sheetNames>
    <sheetDataSet>
      <sheetData sheetId="0"/>
      <sheetData sheetId="1"/>
      <sheetData sheetId="2"/>
      <sheetData sheetId="3"/>
      <sheetData sheetId="4"/>
      <sheetData sheetId="5"/>
      <sheetData sheetId="6"/>
      <sheetData sheetId="7"/>
      <sheetData sheetId="8"/>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sheetName val="GTA"/>
      <sheetName val="NS"/>
      <sheetName val="Inergi"/>
      <sheetName val="budget - FDM"/>
      <sheetName val="Download by 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sheetName val="PSR Report"/>
      <sheetName val="Actuals"/>
      <sheetName val="Budget"/>
      <sheetName val="Forecast"/>
      <sheetName val="Month rev"/>
    </sheetNames>
    <sheetDataSet>
      <sheetData sheetId="0"/>
      <sheetData sheetId="1"/>
      <sheetData sheetId="2" refreshError="1"/>
      <sheetData sheetId="3"/>
      <sheetData sheetId="4"/>
      <sheetData sheetId="5"/>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egulated ROE"/>
      <sheetName val="BACKUP"/>
      <sheetName val="Tx"/>
      <sheetName val="Comparison"/>
      <sheetName val="Dx"/>
      <sheetName val="B2M"/>
      <sheetName val="NRLP"/>
      <sheetName val="Over-Earn"/>
      <sheetName val="Actual NI"/>
      <sheetName val="Fcst Details"/>
      <sheetName val="Rev. Fcst"/>
      <sheetName val="OM&amp;A"/>
      <sheetName val="Dep. Fcst"/>
      <sheetName val="NI Compare (PM)"/>
      <sheetName val="Acq LDCs OM&amp;A"/>
      <sheetName val="OrilliaPDI"/>
      <sheetName val="Mapping"/>
      <sheetName val="DxOEB Chris View"/>
      <sheetName val="DxOEB Joe View"/>
      <sheetName val="DxRevBridge"/>
      <sheetName val="DxOEB"/>
      <sheetName val="Prov. Green Energy"/>
      <sheetName val="Int Rev COS"/>
      <sheetName val="TB"/>
      <sheetName val="ME Sch"/>
      <sheetName val="OEB - DxOverEarn"/>
      <sheetName val="HONI Tx Dx - YE BACKUP"/>
      <sheetName val="B2M NRLP - YE BACKUP"/>
      <sheetName val="Back-up (2)"/>
      <sheetName val="Notes"/>
      <sheetName val="Back-up"/>
      <sheetName val="Regulated ROE (2019)"/>
      <sheetName val="NI Compare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ciliation "/>
      <sheetName val="Reconciliation"/>
      <sheetName val="Template Fixed Assets"/>
      <sheetName val="P2 Sum - Allocation Reclass"/>
      <sheetName val="Dx"/>
      <sheetName val="TX"/>
    </sheetNames>
    <sheetDataSet>
      <sheetData sheetId="0"/>
      <sheetData sheetId="1"/>
      <sheetData sheetId="2"/>
      <sheetData sheetId="3"/>
      <sheetData sheetId="4"/>
      <sheetData sheetId="5"/>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 (O)"/>
      <sheetName val="15. Networks - SP Headcount"/>
      <sheetName val="15. Networks - SP Headcount (O)"/>
      <sheetName val="16. Networks - AM Headcount"/>
      <sheetName val="16. Networks - AM Headcount (O)"/>
      <sheetName val="17. CF&amp;S HONI Headcount"/>
      <sheetName val="17. CF&amp;S HONI Headcount (O)"/>
      <sheetName val="18. RC Headcount"/>
      <sheetName val="18. RC Headcount (O)"/>
      <sheetName val="19. Telecom Headcount"/>
      <sheetName val="19. Telecom Headcount (O)"/>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Sheet1 (2)"/>
      <sheetName val="EPS Dump"/>
      <sheetName val="Detail"/>
      <sheetName val="EPC Contracts"/>
      <sheetName val="Top 20"/>
      <sheetName val="Analysis"/>
      <sheetName val="Bus Plan"/>
      <sheetName val="Summary"/>
    </sheetNames>
    <sheetDataSet>
      <sheetData sheetId="0" refreshError="1"/>
      <sheetData sheetId="1" refreshError="1"/>
      <sheetData sheetId="2"/>
      <sheetData sheetId="3"/>
      <sheetData sheetId="4"/>
      <sheetData sheetId="5" refreshError="1"/>
      <sheetData sheetId="6" refreshError="1"/>
      <sheetData sheetId="7"/>
      <sheetData sheetId="8" refreshError="1"/>
      <sheetData sheetId="9"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pping"/>
      <sheetName val="Active Accounts"/>
      <sheetName val="FA Load"/>
      <sheetName val="FITA Load"/>
      <sheetName val="JE"/>
      <sheetName val="9900 SAP JE"/>
      <sheetName val="CY FA Adj"/>
      <sheetName val="TB Accounts Compare"/>
      <sheetName val="TB Accounts Compare 1"/>
      <sheetName val="PY TB"/>
      <sheetName val="Reg Summary (HONI)"/>
      <sheetName val="Reg Summary (HOBNI)"/>
      <sheetName val="Reg Detail (HOBNI)"/>
      <sheetName val="Reg Summary (HORCI)"/>
      <sheetName val="SUMMARY OF CHANGES"/>
      <sheetName val="1100 SAP JE"/>
      <sheetName val="1200 SAP JE"/>
      <sheetName val="1300 SAP JE"/>
      <sheetName val="1400 SAP JE"/>
      <sheetName val="1500 SAP JE"/>
      <sheetName val="1900 SAP JE"/>
      <sheetName val="CY TB"/>
      <sheetName val="CONS-Rate Rec"/>
      <sheetName val="HORCI-Rate Rec"/>
      <sheetName val="HONI-Rate Rec"/>
      <sheetName val="TX-Rate Rec"/>
      <sheetName val="DX-Rate Rec"/>
      <sheetName val="HOBNI-Rate Rec"/>
      <sheetName val="HOTI-Rate Rec"/>
      <sheetName val="HOTL-Rate Rec"/>
      <sheetName val="HOLEL-Rate Rec"/>
      <sheetName val="HOI-Rate Rec"/>
      <sheetName val="ELIM-Rate Rec"/>
      <sheetName val="Actual vs Proj (Summary)"/>
      <sheetName val="HONI FIT Continuity"/>
      <sheetName val="DX FIT Continuity "/>
      <sheetName val="TX FIT Continuity "/>
      <sheetName val="HORCI FIT Continuity"/>
      <sheetName val="HOI FIT Continuity"/>
      <sheetName val="HOTL FIT Continuity "/>
      <sheetName val="HOTI FIT Continuity"/>
      <sheetName val="Rate Rec Reg Impact"/>
      <sheetName val="HOBNI FIT Continuity"/>
      <sheetName val="Input Sheet"/>
      <sheetName val="Sch 1"/>
      <sheetName val="1"/>
      <sheetName val="1A C Sewell data"/>
      <sheetName val="2"/>
      <sheetName val="3"/>
      <sheetName val="4"/>
      <sheetName val="Reg Interest"/>
      <sheetName val="5"/>
      <sheetName val="6"/>
      <sheetName val="Tax Provision Load-FA"/>
      <sheetName val="CCA Summary"/>
      <sheetName val="NBV"/>
      <sheetName val="NBV-UCC Temp Diff"/>
      <sheetName val="NBV Roll"/>
      <sheetName val="FACS Costs YTD"/>
      <sheetName val="FACS Acc Dep YTD"/>
      <sheetName val="Intangibles Costs YTD"/>
      <sheetName val="FACS AccDep Intangibles YTD"/>
      <sheetName val="8"/>
      <sheetName val="9"/>
      <sheetName val="10"/>
      <sheetName val="11"/>
      <sheetName val="11 JAN - NOV M&amp;E"/>
      <sheetName val="13"/>
      <sheetName val="14"/>
      <sheetName val="15"/>
      <sheetName val="16"/>
      <sheetName val="17"/>
      <sheetName val="18"/>
      <sheetName val="19"/>
      <sheetName val="20"/>
      <sheetName val="21"/>
      <sheetName val="21 - OPA COSTS"/>
      <sheetName val="22"/>
      <sheetName val="23"/>
      <sheetName val="23.1"/>
      <sheetName val="25"/>
      <sheetName val="Cap OH"/>
      <sheetName val="Cap OH support"/>
      <sheetName val="26"/>
      <sheetName val="36"/>
      <sheetName val="37"/>
      <sheetName val="40"/>
      <sheetName val="42"/>
      <sheetName val="43"/>
      <sheetName val="44"/>
      <sheetName val="44-Support"/>
      <sheetName val="46"/>
      <sheetName val="Management Fees-T2 Schedule 14"/>
      <sheetName val="Pension Contributions-T2 Sch 15"/>
      <sheetName val="Goodwill"/>
      <sheetName val="ETR"/>
      <sheetName val="Actual vs Proj"/>
      <sheetName val="Actual vs Proj (Detail)"/>
      <sheetName val="Macro Code"/>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00 SAP JE"/>
      <sheetName val="JE Template"/>
      <sheetName val="A. DTA Note Disclosure"/>
      <sheetName val="B. Gross up DTA_DTL"/>
      <sheetName val="B.1. ETR Proof"/>
      <sheetName val="B.2 Rate Rec"/>
      <sheetName val="C.0 HONI DT Continuity"/>
      <sheetName val="C.1 TX DT Continuity"/>
      <sheetName val="C.2 Total DX DT Continuity"/>
      <sheetName val="C.2A Seg 220 DT Continuity"/>
      <sheetName val="C.2B Seg 222 LDC DT Continuity"/>
      <sheetName val="C.3 Non-Reg DT Continuity"/>
      <sheetName val="D.0 HONI DT Calculation"/>
      <sheetName val="D.1 TX DT Calculation"/>
      <sheetName val="D.2A DX DT Calculation"/>
      <sheetName val="D.2B Seg 222 LDC DT Calc"/>
      <sheetName val="D.3 Non-Reg DT Calculation"/>
      <sheetName val="1.0 Sch 1"/>
      <sheetName val="1.1 Non-ded'l Exp"/>
      <sheetName val="1.1.1 M&amp;E Support"/>
      <sheetName val="1.2 Non-ded'l Prof Fees"/>
      <sheetName val="23-1 Share Offering"/>
      <sheetName val="27 Non Deductible Fees"/>
      <sheetName val="27-1 HOSSM acquisition"/>
      <sheetName val="27-2 Avista acquisition"/>
      <sheetName val="27-3 620100 Consulting"/>
      <sheetName val="1.3 Share Based Comp"/>
      <sheetName val="1.4 ITC"/>
      <sheetName val="1.4.1 Coop &amp; Apptce"/>
      <sheetName val="1.4.2 SRED"/>
      <sheetName val="1.14.3 NRTC Cfwd"/>
      <sheetName val="1.5 Cap gain"/>
      <sheetName val="5.1 Severance Accrual"/>
      <sheetName val="1.6 Hedges"/>
      <sheetName val="1.7 Bonds"/>
      <sheetName val="1.8 Def Financing"/>
      <sheetName val="1.8.1"/>
      <sheetName val="1.8.2"/>
      <sheetName val="1.9 MTN"/>
      <sheetName val="1.10 Debt prepayt"/>
      <sheetName val="1.11 Xfers IncExc"/>
      <sheetName val="1.12 Loss CMT Cfwd"/>
      <sheetName val="1.13 Discrete"/>
      <sheetName val="36 Lump Sum Payments"/>
      <sheetName val="38 ESOP"/>
      <sheetName val="13.0 Sch 13"/>
      <sheetName val="13.1 OPEB"/>
      <sheetName val="13.1.1 Sewell data"/>
      <sheetName val="13.2 Environ"/>
      <sheetName val="13.2.1 Env sch"/>
      <sheetName val="13.3 Regulatory"/>
      <sheetName val="13.3.1 Reg Interest"/>
      <sheetName val="13.3.2 Rec"/>
      <sheetName val="13.4 Tenant Ind"/>
      <sheetName val="13.5 ARO"/>
      <sheetName val="13.6 Non-dedl Reserves"/>
      <sheetName val="13.7 Future Insurance"/>
      <sheetName val="13.8 Contingent Liab"/>
      <sheetName val="13.9 DSU Accrual"/>
      <sheetName val="8.0 NBV-UCC Temp Diff"/>
      <sheetName val="8.1 Sch 8"/>
      <sheetName val="8.2 Cl 13 CCA"/>
      <sheetName val="8.3 Excluded CCA"/>
      <sheetName val="8.4 Accting to Tax Adds"/>
      <sheetName val="8.5 Accting Adds &amp; Xfers"/>
      <sheetName val="8.6 Susp adds"/>
      <sheetName val="8.7 IC cap cont "/>
      <sheetName val="8.8 CCRA TU"/>
      <sheetName val="8.9 Bypass"/>
      <sheetName val="8.10 Removal cost"/>
      <sheetName val="8.11 Project Canc"/>
      <sheetName val="8.12 Cap Items"/>
      <sheetName val="8.13 Depn"/>
      <sheetName val="8.14 Insurance OMA"/>
      <sheetName val="8.15 Cap OH"/>
      <sheetName val="8.16 Accting Disp"/>
      <sheetName val="8.17 FA FACS"/>
      <sheetName val="8.18 Intang FACS"/>
      <sheetName val="K. Easements"/>
      <sheetName val="VLOOKUP"/>
      <sheetName val="CY TB 2017"/>
      <sheetName val="PY TB 2016"/>
      <sheetName val="TB Accounts Compare"/>
      <sheetName val="TB Accounts Compare Results"/>
      <sheetName val="17 RTA Depn"/>
      <sheetName val="17-1"/>
      <sheetName val="17-2 OPA Directed Cost - Detail"/>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refreshError="1"/>
      <sheetData sheetId="85" refreshError="1"/>
      <sheetData sheetId="86"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tive Accounts"/>
      <sheetName val="Budget to Actual"/>
      <sheetName val="6"/>
      <sheetName val="41"/>
      <sheetName val="44-Support"/>
      <sheetName val="Management Fees-T2 Schedule 14"/>
      <sheetName val="Pension Contributions-T2 Sch 15"/>
      <sheetName val="Rate Rec Reg Impact"/>
      <sheetName val="Actual vs Proj"/>
      <sheetName val="Actual vs Proj (Detail)"/>
      <sheetName val="Sheet1"/>
      <sheetName val="1500 SAP JE"/>
      <sheetName val="Macro Code"/>
      <sheetName val="Fixed Asset - Instructions"/>
      <sheetName val="Mapping (2)"/>
      <sheetName val="J11.18"/>
      <sheetName val="Narrative support"/>
      <sheetName val="Reasonability"/>
      <sheetName val="HONI CCA CALC Jan - Dec 2015"/>
      <sheetName val="HONI CCA Jan - Dec 2015"/>
      <sheetName val="Tx CCA Jan - Dec 2015"/>
      <sheetName val="BU 220 DX CCA Jan-Dec 2015"/>
      <sheetName val="Seg 222 CCA Jan-Dec 2015"/>
      <sheetName val="NonReg CCA Jan-Dec 2015 wo bump"/>
      <sheetName val="HONI CCA Nov 5 -Dec 31 2015"/>
      <sheetName val="HONI CCA Oct 2015"/>
      <sheetName val="Tx CCA Oct 2015"/>
      <sheetName val="BU 220 DX CCA Oct 2015"/>
      <sheetName val="BU 222 Norfolk CCA Oct 2015"/>
      <sheetName val="BU 310 Non-Reg CCA Oct 2015"/>
      <sheetName val="BU 222 CCA Nov 5 Dec 31 2015"/>
      <sheetName val="BU 220 DX CCA Nov 5 Dec 31 2015"/>
      <sheetName val="Non-Reg CCA Nov 5 -Dec 31 2015"/>
      <sheetName val="TX CCA Nov 5 -Dec 31 2015"/>
      <sheetName val="DX NPDI CCA Nov 5-Dec 31 2015"/>
      <sheetName val="2013 DX TX Cap Contribution"/>
      <sheetName val="Seg 300 Allocate"/>
      <sheetName val="Segments"/>
      <sheetName val="Trans Types"/>
      <sheetName val="Tax Class vs Asset Class"/>
      <sheetName val="CCA Classes"/>
      <sheetName val="Mapping (3)"/>
      <sheetName val="CY TB"/>
      <sheetName val="PY TB"/>
      <sheetName val="vlookup"/>
      <sheetName val="FIT CY TB"/>
      <sheetName val="August 31 TB"/>
      <sheetName val="S8 Taxprep Oct 2015"/>
      <sheetName val="S8 Taxprep Nov 4 2015"/>
      <sheetName val="S8 Taxprep Dec 2015"/>
      <sheetName val="S200 Taxprep Oct 2015"/>
      <sheetName val="S200 Taxprep Nov 4 2015"/>
      <sheetName val="S200 Taxprep Dec 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 (O)"/>
      <sheetName val="15. Networks - SP Headcount"/>
      <sheetName val="15. Networks - SP Headcount (O)"/>
      <sheetName val="16. Networks - AM Headcount"/>
      <sheetName val="16. Networks - AM Headcount (O)"/>
      <sheetName val="17. CF&amp;S HONI Headcount"/>
      <sheetName val="17. CF&amp;S HONI Headcount (O)"/>
      <sheetName val="18. RC Headcount"/>
      <sheetName val="18. RC Headcount (O)"/>
      <sheetName val="19. Telecom Headcount"/>
      <sheetName val="19. Telecom Headcount (O)"/>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
      <sheetName val="Input screen"/>
      <sheetName val="JE"/>
      <sheetName val="SAP JE HOI"/>
      <sheetName val="SAP JE HONI"/>
      <sheetName val="SAP JE Tel"/>
      <sheetName val="SAP JE Tel L"/>
      <sheetName val="SAP JE Remotes"/>
      <sheetName val="SAP JE HOBNI"/>
      <sheetName val="Summary FITA  Regulated "/>
      <sheetName val="Summary FITA Non R"/>
      <sheetName val="FTA_FTLs Note Disclosure"/>
      <sheetName val="100 HOI"/>
      <sheetName val="Networks"/>
      <sheetName val="Networks DX ONLY"/>
      <sheetName val="Networks TX Only"/>
      <sheetName val="510 Tel"/>
      <sheetName val="610 TelLink"/>
      <sheetName val="650 Remotes"/>
      <sheetName val="660 Brampton"/>
      <sheetName val="vlookup"/>
      <sheetName val="FITA Load"/>
      <sheetName val="Gross Up Calc TX and DX"/>
      <sheetName val="Gross UP Allocated to FTA_FTL"/>
      <sheetName val="Gross Up Calc"/>
      <sheetName val="cca summary"/>
      <sheetName val="goodwill"/>
      <sheetName val="960 Delivery"/>
      <sheetName val="FITA December 2011 Jan 25 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P$ (2)"/>
      <sheetName val="P&amp;P_Units (2)"/>
      <sheetName val="UNIT COST"/>
      <sheetName val="P&amp;P$"/>
      <sheetName val="P&amp;P_Units"/>
      <sheetName val="2009_Forecast "/>
      <sheetName val="P&amp;P$_Incl Allocations 2008"/>
      <sheetName val="Unit Budget_Forecast"/>
      <sheetName val="Forecast schedule "/>
      <sheetName val="2009_Actuals"/>
      <sheetName val="2009_Budget"/>
      <sheetName val="2009_Forecast  (2)"/>
      <sheetName val="Forestry P&amp;P$"/>
      <sheetName val="Forestry Units"/>
      <sheetName val="Month"/>
      <sheetName val="2008_Actuals"/>
      <sheetName val="2008_Budget"/>
      <sheetName val="2008_Forecast"/>
      <sheetName val="2008_Equip Alloc Jrnl"/>
      <sheetName val="2008_Labour Alloc Jrnl"/>
      <sheetName val="P&amp;P$_Incl Allocations"/>
      <sheetName val="2007_Actuals"/>
      <sheetName val="2007_Budget"/>
      <sheetName val="2007_Forecast"/>
      <sheetName val="2007 UNIT COST"/>
      <sheetName val="Historic Unit Actuals"/>
      <sheetName val="2006_Actuals"/>
      <sheetName val="2005_Actuals"/>
      <sheetName val="2004_ 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P$"/>
      <sheetName val="2010_Units"/>
      <sheetName val="Forecast schedule"/>
      <sheetName val="2010_Forecast"/>
      <sheetName val="Unit Budget_Forecast"/>
      <sheetName val="DX RATE FILING SUMMARY"/>
      <sheetName val="Forestry P&amp;P$"/>
      <sheetName val="OPs_present_P&amp;P$"/>
      <sheetName val="OPs_present_Units"/>
      <sheetName val="Forecast schedule "/>
      <sheetName val="Forestry Units"/>
      <sheetName val="2010_Actuals"/>
      <sheetName val="2010_Budget"/>
      <sheetName val="Month"/>
      <sheetName val="Unit New trend"/>
      <sheetName val="P&amp;P$_2009"/>
      <sheetName val="2009_Units"/>
      <sheetName val="2009_Actuals"/>
      <sheetName val="2009_Forecast "/>
      <sheetName val="2009_Budget"/>
      <sheetName val="2008_Units"/>
      <sheetName val="2008_Actuals"/>
      <sheetName val="2008_Forecast"/>
      <sheetName val="2008_Budget"/>
      <sheetName val="2008_Equip Alloc Jrnl"/>
      <sheetName val="2008_Labour Alloc Jrnl"/>
      <sheetName val="2007_Actuals"/>
      <sheetName val="2007_Budget"/>
      <sheetName val="2007_Forecast"/>
      <sheetName val="2008 to 2006 Units"/>
      <sheetName val="2006_Actuals"/>
      <sheetName val="2005_Actuals"/>
      <sheetName val="2004_ 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s"/>
      <sheetName val="Budget"/>
      <sheetName val="Forecast"/>
      <sheetName val="Data Capture"/>
      <sheetName val="Bus Model Integrity"/>
      <sheetName val="Level 1 - Document"/>
      <sheetName val="Level 2 - Document"/>
      <sheetName val="Level 3 - Document"/>
      <sheetName val="Level 3 - Forecast review"/>
      <sheetName val="MD&amp;A Cut"/>
      <sheetName val="P&amp;P Flash"/>
      <sheetName val="Mid-week Flash"/>
      <sheetName val="Mid-week Flash 2"/>
      <sheetName val="Lines &amp; Forestry"/>
      <sheetName val="Grid Ops"/>
      <sheetName val="E&amp;CS"/>
      <sheetName val="Asset Mgt"/>
      <sheetName val="CF&amp;S Link"/>
      <sheetName val="Control Conf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_Variables"/>
      <sheetName val="Valuation @ 14%"/>
      <sheetName val="BS_&amp;_CF_Stmts"/>
      <sheetName val="Income Statement"/>
      <sheetName val="Revenue_Forecast"/>
      <sheetName val="Client_Retained"/>
      <sheetName val="Expense Summary"/>
      <sheetName val="HC_Total"/>
      <sheetName val="HC_CSO_Inbound"/>
      <sheetName val="HC_CSO_Billing"/>
      <sheetName val="HC_CSO_Retail_Settle"/>
      <sheetName val="HC_CSO_Collections"/>
      <sheetName val="HC_CSO_Data_Svcs"/>
      <sheetName val="HC_inf_telecomm"/>
      <sheetName val="HC_inf_BusOff&amp;QAlab"/>
      <sheetName val="HC_inf_entplan"/>
      <sheetName val="HC_inf_AV"/>
      <sheetName val="HC_CSO_Apps_Spt"/>
      <sheetName val="HC_CSO_e-Commerce"/>
      <sheetName val="HC_CSO_TBD"/>
      <sheetName val="HC_CSO_TBD2"/>
      <sheetName val="HC_Director"/>
      <sheetName val="HC_CGEY"/>
      <sheetName val="Rate_Card"/>
      <sheetName val="CGEY_Rate_Card"/>
      <sheetName val="$DL_CGEY_Rsrcs"/>
      <sheetName val="$DL_Mgmt"/>
      <sheetName val="$DL_Ops"/>
      <sheetName val="$DL_apps"/>
      <sheetName val="$Supplemental Pay"/>
      <sheetName val="HC_Related_Exp"/>
      <sheetName val="Misc_exp"/>
      <sheetName val="CapEx_&amp;_Depr_Hard_Assts"/>
      <sheetName val="Cap_Ex_&amp;_Amort_Soft_Assts"/>
      <sheetName val="salary_table"/>
      <sheetName val="Staff_Plan"/>
      <sheetName val="Consult Project Cost"/>
      <sheetName val="version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PSR"/>
      <sheetName val="HOI"/>
      <sheetName val="HONI"/>
      <sheetName val="PC_GL reconcilation"/>
      <sheetName val="Budget"/>
      <sheetName val="Month"/>
      <sheetName val="GL Input"/>
      <sheetName val="PC Input"/>
      <sheetName val="Manual Input"/>
      <sheetName val="YOY"/>
      <sheetName val="2003GL Input"/>
      <sheetName val="2003PC Input"/>
      <sheetName val="2003Manual Input"/>
      <sheetName val="MOM Check"/>
      <sheetName val="Chart1"/>
      <sheetName val="chart data"/>
      <sheetName val="Sheet1"/>
      <sheetName val="CFS P1"/>
      <sheetName val="Staff"/>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C231-795D-48D2-98B5-6750AA2FF0DD}">
  <sheetPr>
    <pageSetUpPr fitToPage="1"/>
  </sheetPr>
  <dimension ref="A1:AU47"/>
  <sheetViews>
    <sheetView tabSelected="1" zoomScale="70" zoomScaleNormal="70" workbookViewId="0">
      <pane xSplit="3" ySplit="6" topLeftCell="AJ7" activePane="bottomRight" state="frozen"/>
      <selection pane="topRight" activeCell="AQ23" sqref="AQ23"/>
      <selection pane="bottomLeft" activeCell="AQ23" sqref="AQ23"/>
      <selection pane="bottomRight" activeCell="AM24" sqref="AM24"/>
    </sheetView>
  </sheetViews>
  <sheetFormatPr defaultColWidth="8.453125" defaultRowHeight="14.5" x14ac:dyDescent="0.35"/>
  <cols>
    <col min="2" max="2" width="75.54296875" customWidth="1"/>
    <col min="3" max="3" width="11.453125" customWidth="1"/>
    <col min="4" max="4" width="11.54296875" customWidth="1"/>
    <col min="5" max="5" width="22.453125" customWidth="1"/>
    <col min="6" max="6" width="12.453125" customWidth="1"/>
    <col min="7" max="7" width="19.453125" customWidth="1"/>
    <col min="8" max="8" width="20.54296875" customWidth="1"/>
    <col min="9" max="9" width="11.81640625" customWidth="1"/>
    <col min="10" max="10" width="16" customWidth="1"/>
    <col min="11" max="11" width="13.54296875" customWidth="1"/>
    <col min="12" max="12" width="18.453125" customWidth="1"/>
    <col min="13" max="13" width="16.54296875" customWidth="1"/>
    <col min="14" max="14" width="22.453125" customWidth="1"/>
    <col min="15" max="15" width="23.453125" customWidth="1"/>
    <col min="16" max="16" width="21.1796875" customWidth="1"/>
    <col min="17" max="17" width="17.453125" customWidth="1"/>
    <col min="18" max="18" width="19.54296875" customWidth="1"/>
    <col min="19" max="20" width="18.54296875" customWidth="1"/>
    <col min="21" max="21" width="17.453125" customWidth="1"/>
    <col min="22" max="22" width="15.453125" customWidth="1"/>
    <col min="23" max="23" width="17" customWidth="1"/>
    <col min="24" max="24" width="20.453125" customWidth="1"/>
    <col min="25" max="25" width="19.453125" customWidth="1"/>
    <col min="26" max="26" width="20.453125" customWidth="1"/>
    <col min="27" max="27" width="18.54296875" customWidth="1"/>
    <col min="28" max="28" width="19.453125" customWidth="1"/>
    <col min="29" max="29" width="16.453125" customWidth="1"/>
    <col min="30" max="31" width="17.54296875" customWidth="1"/>
    <col min="32" max="32" width="17" customWidth="1"/>
    <col min="33" max="33" width="18.54296875" customWidth="1"/>
    <col min="34" max="35" width="19.81640625" customWidth="1"/>
    <col min="36" max="36" width="20.453125" customWidth="1"/>
    <col min="37" max="37" width="18.453125" customWidth="1"/>
    <col min="38" max="39" width="25.54296875" customWidth="1"/>
    <col min="40" max="40" width="18.54296875" customWidth="1"/>
    <col min="41" max="41" width="22.81640625" customWidth="1"/>
    <col min="42" max="42" width="13.453125" customWidth="1"/>
    <col min="43" max="43" width="16.54296875" customWidth="1"/>
    <col min="44" max="44" width="17.1796875" customWidth="1"/>
    <col min="46" max="46" width="13" customWidth="1"/>
    <col min="47" max="47" width="10.453125" bestFit="1" customWidth="1"/>
  </cols>
  <sheetData>
    <row r="1" spans="2:45" x14ac:dyDescent="0.35">
      <c r="M1" s="1"/>
      <c r="Z1" s="2"/>
      <c r="AF1" s="1"/>
      <c r="AG1" s="1"/>
      <c r="AJ1" s="3"/>
      <c r="AN1" s="3"/>
      <c r="AO1" s="3"/>
    </row>
    <row r="2" spans="2:45" ht="15" thickBot="1" x14ac:dyDescent="0.4">
      <c r="AF2" s="1"/>
      <c r="AG2" s="1"/>
    </row>
    <row r="3" spans="2:45" ht="56.25" customHeight="1" thickBot="1" x14ac:dyDescent="0.7">
      <c r="B3" s="4"/>
      <c r="C3" s="5"/>
      <c r="D3" s="165">
        <v>2020</v>
      </c>
      <c r="E3" s="166"/>
      <c r="F3" s="166"/>
      <c r="G3" s="166"/>
      <c r="H3" s="166"/>
      <c r="I3" s="166"/>
      <c r="J3" s="166"/>
      <c r="K3" s="166"/>
      <c r="L3" s="166"/>
      <c r="M3" s="167"/>
      <c r="N3" s="168">
        <v>2021</v>
      </c>
      <c r="O3" s="169"/>
      <c r="P3" s="169"/>
      <c r="Q3" s="169"/>
      <c r="R3" s="169"/>
      <c r="S3" s="169"/>
      <c r="T3" s="169"/>
      <c r="U3" s="169"/>
      <c r="V3" s="169"/>
      <c r="W3" s="170"/>
      <c r="X3" s="168">
        <v>2022</v>
      </c>
      <c r="Y3" s="169"/>
      <c r="Z3" s="169"/>
      <c r="AA3" s="169"/>
      <c r="AB3" s="169"/>
      <c r="AC3" s="169"/>
      <c r="AD3" s="169"/>
      <c r="AE3" s="169"/>
      <c r="AF3" s="169"/>
      <c r="AG3" s="169"/>
      <c r="AH3" s="168">
        <v>2023</v>
      </c>
      <c r="AI3" s="169"/>
      <c r="AJ3" s="169"/>
      <c r="AK3" s="170"/>
      <c r="AL3" s="150" t="s">
        <v>0</v>
      </c>
      <c r="AM3" s="151"/>
      <c r="AN3" s="151"/>
      <c r="AO3" s="152"/>
      <c r="AP3" s="6"/>
      <c r="AQ3" s="7" t="s">
        <v>1</v>
      </c>
      <c r="AR3" s="8"/>
      <c r="AS3" s="9"/>
    </row>
    <row r="4" spans="2:45" ht="15" customHeight="1" x14ac:dyDescent="0.35">
      <c r="B4" s="153" t="s">
        <v>2</v>
      </c>
      <c r="C4" s="155" t="s">
        <v>3</v>
      </c>
      <c r="D4" s="157" t="s">
        <v>4</v>
      </c>
      <c r="E4" s="160" t="s">
        <v>5</v>
      </c>
      <c r="F4" s="160" t="s">
        <v>6</v>
      </c>
      <c r="G4" s="160" t="s">
        <v>7</v>
      </c>
      <c r="H4" s="160" t="s">
        <v>8</v>
      </c>
      <c r="I4" s="160" t="s">
        <v>9</v>
      </c>
      <c r="J4" s="160" t="s">
        <v>10</v>
      </c>
      <c r="K4" s="160" t="s">
        <v>6</v>
      </c>
      <c r="L4" s="160" t="s">
        <v>11</v>
      </c>
      <c r="M4" s="160" t="s">
        <v>12</v>
      </c>
      <c r="N4" s="173" t="s">
        <v>13</v>
      </c>
      <c r="O4" s="160" t="s">
        <v>14</v>
      </c>
      <c r="P4" s="160" t="s">
        <v>15</v>
      </c>
      <c r="Q4" s="160" t="s">
        <v>16</v>
      </c>
      <c r="R4" s="160" t="s">
        <v>17</v>
      </c>
      <c r="S4" s="160" t="s">
        <v>18</v>
      </c>
      <c r="T4" s="160" t="s">
        <v>19</v>
      </c>
      <c r="U4" s="160" t="s">
        <v>15</v>
      </c>
      <c r="V4" s="160" t="s">
        <v>20</v>
      </c>
      <c r="W4" s="178" t="s">
        <v>21</v>
      </c>
      <c r="X4" s="173" t="s">
        <v>22</v>
      </c>
      <c r="Y4" s="160" t="s">
        <v>23</v>
      </c>
      <c r="Z4" s="160" t="s">
        <v>24</v>
      </c>
      <c r="AA4" s="160" t="s">
        <v>16</v>
      </c>
      <c r="AB4" s="160" t="s">
        <v>25</v>
      </c>
      <c r="AC4" s="160" t="s">
        <v>26</v>
      </c>
      <c r="AD4" s="160" t="s">
        <v>27</v>
      </c>
      <c r="AE4" s="160" t="s">
        <v>24</v>
      </c>
      <c r="AF4" s="160" t="s">
        <v>20</v>
      </c>
      <c r="AG4" s="160" t="s">
        <v>28</v>
      </c>
      <c r="AH4" s="173" t="s">
        <v>29</v>
      </c>
      <c r="AI4" s="160" t="s">
        <v>30</v>
      </c>
      <c r="AJ4" s="160" t="s">
        <v>31</v>
      </c>
      <c r="AK4" s="178" t="s">
        <v>32</v>
      </c>
      <c r="AL4" s="173" t="s">
        <v>33</v>
      </c>
      <c r="AM4" s="147" t="s">
        <v>34</v>
      </c>
      <c r="AN4" s="160" t="s">
        <v>35</v>
      </c>
      <c r="AO4" s="178" t="s">
        <v>36</v>
      </c>
      <c r="AP4" s="178" t="s">
        <v>37</v>
      </c>
      <c r="AQ4" s="178" t="s">
        <v>38</v>
      </c>
      <c r="AR4" s="178" t="s">
        <v>39</v>
      </c>
      <c r="AS4" s="10"/>
    </row>
    <row r="5" spans="2:45" x14ac:dyDescent="0.35">
      <c r="B5" s="154"/>
      <c r="C5" s="156"/>
      <c r="D5" s="158"/>
      <c r="E5" s="161"/>
      <c r="F5" s="163"/>
      <c r="G5" s="163"/>
      <c r="H5" s="171"/>
      <c r="I5" s="161"/>
      <c r="J5" s="163"/>
      <c r="K5" s="163"/>
      <c r="L5" s="163"/>
      <c r="M5" s="175"/>
      <c r="N5" s="174"/>
      <c r="O5" s="161"/>
      <c r="P5" s="163"/>
      <c r="Q5" s="163"/>
      <c r="R5" s="171"/>
      <c r="S5" s="175"/>
      <c r="T5" s="163"/>
      <c r="U5" s="163"/>
      <c r="V5" s="163"/>
      <c r="W5" s="179"/>
      <c r="X5" s="174"/>
      <c r="Y5" s="161"/>
      <c r="Z5" s="163"/>
      <c r="AA5" s="171"/>
      <c r="AB5" s="171"/>
      <c r="AC5" s="175"/>
      <c r="AD5" s="163"/>
      <c r="AE5" s="171"/>
      <c r="AF5" s="171"/>
      <c r="AG5" s="175"/>
      <c r="AH5" s="181"/>
      <c r="AI5" s="171"/>
      <c r="AJ5" s="171"/>
      <c r="AK5" s="184"/>
      <c r="AL5" s="174"/>
      <c r="AM5" s="148"/>
      <c r="AN5" s="175"/>
      <c r="AO5" s="179"/>
      <c r="AP5" s="179"/>
      <c r="AQ5" s="179"/>
      <c r="AR5" s="179"/>
      <c r="AS5" s="10"/>
    </row>
    <row r="6" spans="2:45" ht="52.5" customHeight="1" x14ac:dyDescent="0.35">
      <c r="B6" s="154"/>
      <c r="C6" s="156"/>
      <c r="D6" s="159"/>
      <c r="E6" s="162"/>
      <c r="F6" s="164"/>
      <c r="G6" s="164"/>
      <c r="H6" s="172"/>
      <c r="I6" s="162"/>
      <c r="J6" s="164"/>
      <c r="K6" s="164"/>
      <c r="L6" s="164"/>
      <c r="M6" s="176"/>
      <c r="N6" s="177"/>
      <c r="O6" s="162"/>
      <c r="P6" s="164"/>
      <c r="Q6" s="164"/>
      <c r="R6" s="172"/>
      <c r="S6" s="176"/>
      <c r="T6" s="164"/>
      <c r="U6" s="164"/>
      <c r="V6" s="164"/>
      <c r="W6" s="180"/>
      <c r="X6" s="174"/>
      <c r="Y6" s="161"/>
      <c r="Z6" s="163"/>
      <c r="AA6" s="171"/>
      <c r="AB6" s="171"/>
      <c r="AC6" s="175"/>
      <c r="AD6" s="163"/>
      <c r="AE6" s="171"/>
      <c r="AF6" s="171"/>
      <c r="AG6" s="175"/>
      <c r="AH6" s="181"/>
      <c r="AI6" s="171"/>
      <c r="AJ6" s="171"/>
      <c r="AK6" s="184"/>
      <c r="AL6" s="177"/>
      <c r="AM6" s="149"/>
      <c r="AN6" s="176" t="s">
        <v>40</v>
      </c>
      <c r="AO6" s="180" t="s">
        <v>40</v>
      </c>
      <c r="AP6" s="185"/>
      <c r="AQ6" s="180"/>
      <c r="AR6" s="180"/>
      <c r="AS6" s="10"/>
    </row>
    <row r="7" spans="2:45" ht="24.75" customHeight="1" thickBot="1" x14ac:dyDescent="0.4">
      <c r="B7" s="11" t="s">
        <v>41</v>
      </c>
      <c r="C7" s="12"/>
      <c r="D7" s="13"/>
      <c r="E7" s="14"/>
      <c r="F7" s="15"/>
      <c r="G7" s="15"/>
      <c r="H7" s="15"/>
      <c r="I7" s="15"/>
      <c r="J7" s="15"/>
      <c r="K7" s="15"/>
      <c r="L7" s="15"/>
      <c r="M7" s="16"/>
      <c r="N7" s="17"/>
      <c r="O7" s="14"/>
      <c r="P7" s="15"/>
      <c r="Q7" s="15"/>
      <c r="R7" s="15"/>
      <c r="S7" s="15"/>
      <c r="T7" s="15"/>
      <c r="U7" s="15"/>
      <c r="V7" s="15"/>
      <c r="W7" s="18"/>
      <c r="X7" s="19"/>
      <c r="Y7" s="20"/>
      <c r="Z7" s="21"/>
      <c r="AA7" s="21"/>
      <c r="AB7" s="21"/>
      <c r="AC7" s="21"/>
      <c r="AD7" s="21"/>
      <c r="AE7" s="21"/>
      <c r="AF7" s="21"/>
      <c r="AG7" s="22"/>
      <c r="AH7" s="23"/>
      <c r="AI7" s="21"/>
      <c r="AJ7" s="21"/>
      <c r="AK7" s="21"/>
      <c r="AL7" s="143"/>
      <c r="AM7" s="85"/>
      <c r="AN7" s="24"/>
      <c r="AO7" s="25"/>
      <c r="AP7" s="26"/>
      <c r="AQ7" s="27"/>
      <c r="AR7" s="28"/>
      <c r="AS7" s="29"/>
    </row>
    <row r="8" spans="2:45" s="47" customFormat="1" ht="15" thickBot="1" x14ac:dyDescent="0.4">
      <c r="B8" s="30" t="s">
        <v>42</v>
      </c>
      <c r="C8" s="31">
        <v>1550</v>
      </c>
      <c r="D8" s="32"/>
      <c r="E8" s="33"/>
      <c r="F8" s="34"/>
      <c r="G8" s="35">
        <v>10924412.75</v>
      </c>
      <c r="H8" s="36">
        <f>G8</f>
        <v>10924412.75</v>
      </c>
      <c r="I8" s="34"/>
      <c r="J8" s="34"/>
      <c r="K8" s="34"/>
      <c r="L8" s="35">
        <v>217711.33</v>
      </c>
      <c r="M8" s="36">
        <f>L8</f>
        <v>217711.33</v>
      </c>
      <c r="N8" s="37">
        <f>H8</f>
        <v>10924412.75</v>
      </c>
      <c r="O8" s="35">
        <v>2155891.6300000008</v>
      </c>
      <c r="P8" s="35">
        <v>8898526.75</v>
      </c>
      <c r="Q8" s="35"/>
      <c r="R8" s="36">
        <f>N8+O8-P8+Q8</f>
        <v>4181777.6300000008</v>
      </c>
      <c r="S8" s="38">
        <f>M8</f>
        <v>217711.33</v>
      </c>
      <c r="T8" s="35">
        <v>37618.802964591101</v>
      </c>
      <c r="U8" s="35">
        <v>209924.58281250001</v>
      </c>
      <c r="V8" s="35"/>
      <c r="W8" s="39">
        <f>S8+T8-U8+V8</f>
        <v>45405.550152091077</v>
      </c>
      <c r="X8" s="37">
        <f>R8</f>
        <v>4181777.6300000008</v>
      </c>
      <c r="Y8" s="35">
        <v>1382710.1100000003</v>
      </c>
      <c r="Z8" s="35"/>
      <c r="AA8" s="35"/>
      <c r="AB8" s="36">
        <f>X8+Y8-Z8+AA8</f>
        <v>5564487.7400000012</v>
      </c>
      <c r="AC8" s="36">
        <f>W8</f>
        <v>45405.550152091077</v>
      </c>
      <c r="AD8" s="35">
        <v>199575.62012558847</v>
      </c>
      <c r="AE8" s="35"/>
      <c r="AF8" s="35"/>
      <c r="AG8" s="36">
        <f>AC8+AD8-AE8+AF8</f>
        <v>244981.17027767954</v>
      </c>
      <c r="AH8" s="40">
        <v>2025886</v>
      </c>
      <c r="AI8" s="35">
        <v>56242.648824999924</v>
      </c>
      <c r="AJ8" s="36">
        <f>AB8-AH8</f>
        <v>3538601.7400000012</v>
      </c>
      <c r="AK8" s="36">
        <f>AG8-AI8</f>
        <v>188738.52145267962</v>
      </c>
      <c r="AL8" s="144">
        <f>(AB8+AJ8)/2*5.49%</f>
        <v>249879.80622600007</v>
      </c>
      <c r="AM8" s="140">
        <f>(AJ8)*5.49%/2</f>
        <v>97134.617763000046</v>
      </c>
      <c r="AN8" s="35">
        <f>AK8+AL8+AM8</f>
        <v>535752.9454416798</v>
      </c>
      <c r="AO8" s="42">
        <f>AJ8+AN8</f>
        <v>4074354.6854416812</v>
      </c>
      <c r="AP8" s="43" t="s">
        <v>43</v>
      </c>
      <c r="AQ8" s="44"/>
      <c r="AR8" s="45"/>
      <c r="AS8" s="46"/>
    </row>
    <row r="9" spans="2:45" s="47" customFormat="1" ht="15" thickBot="1" x14ac:dyDescent="0.4">
      <c r="B9" s="30" t="s">
        <v>44</v>
      </c>
      <c r="C9" s="31">
        <v>1551</v>
      </c>
      <c r="D9" s="32"/>
      <c r="E9" s="33"/>
      <c r="F9" s="34"/>
      <c r="G9" s="35">
        <v>-2266398.9300000002</v>
      </c>
      <c r="H9" s="36">
        <f t="shared" ref="H9:H16" si="0">G9</f>
        <v>-2266398.9300000002</v>
      </c>
      <c r="I9" s="48"/>
      <c r="J9" s="34"/>
      <c r="K9" s="34"/>
      <c r="L9" s="35">
        <v>-109163.78</v>
      </c>
      <c r="M9" s="36">
        <f t="shared" ref="M9:M16" si="1">L9</f>
        <v>-109163.78</v>
      </c>
      <c r="N9" s="37">
        <f t="shared" ref="N9:N23" si="2">H9</f>
        <v>-2266398.9300000002</v>
      </c>
      <c r="O9" s="35">
        <v>-878175.24384545069</v>
      </c>
      <c r="P9" s="35">
        <v>-2119761.7358523398</v>
      </c>
      <c r="Q9" s="35"/>
      <c r="R9" s="36">
        <f>N9+O9-P9+Q9</f>
        <v>-1024812.4379931111</v>
      </c>
      <c r="S9" s="38">
        <f t="shared" ref="S9:S23" si="3">M9</f>
        <v>-109163.78</v>
      </c>
      <c r="T9" s="35">
        <v>-3504.5355444095039</v>
      </c>
      <c r="U9" s="35">
        <v>-109330.57390660601</v>
      </c>
      <c r="V9" s="35"/>
      <c r="W9" s="39">
        <f t="shared" ref="W9:W24" si="4">S9+T9-U9+V9</f>
        <v>-3337.7416378034977</v>
      </c>
      <c r="X9" s="37">
        <f t="shared" ref="X9:X24" si="5">R9</f>
        <v>-1024812.4379931111</v>
      </c>
      <c r="Y9" s="35">
        <v>-3642575.7923902068</v>
      </c>
      <c r="Z9" s="35"/>
      <c r="AA9" s="35"/>
      <c r="AB9" s="36">
        <f>X9+Y9-Z9+AA9</f>
        <v>-4667388.2303833179</v>
      </c>
      <c r="AC9" s="36">
        <f t="shared" ref="AC9:AC20" si="6">W9</f>
        <v>-3337.7416378034977</v>
      </c>
      <c r="AD9" s="35">
        <v>-45342.536100174308</v>
      </c>
      <c r="AE9" s="35"/>
      <c r="AF9" s="35"/>
      <c r="AG9" s="36">
        <f>AC9+AD9-AE9+AF9</f>
        <v>-48680.277737977805</v>
      </c>
      <c r="AH9" s="40">
        <v>-146637.1941476604</v>
      </c>
      <c r="AI9" s="35">
        <v>-7546.1910538564853</v>
      </c>
      <c r="AJ9" s="36">
        <f t="shared" ref="AJ9:AJ21" si="7">AB9-AH9</f>
        <v>-4520751.0362356575</v>
      </c>
      <c r="AK9" s="36">
        <f>AG9-AI9</f>
        <v>-41134.086684121321</v>
      </c>
      <c r="AL9" s="144">
        <f t="shared" ref="AL9:AL16" si="8">(AB9+AJ9)/2*5.49%</f>
        <v>-252214.42286869086</v>
      </c>
      <c r="AM9" s="140">
        <f t="shared" ref="AM9:AM19" si="9">(AJ9)*5.49%/2</f>
        <v>-124094.61594466881</v>
      </c>
      <c r="AN9" s="35">
        <f t="shared" ref="AN9:AN16" si="10">AK9+AL9+AM9</f>
        <v>-417443.12549748103</v>
      </c>
      <c r="AO9" s="42">
        <f t="shared" ref="AO9:AO14" si="11">AJ9+AN9</f>
        <v>-4938194.1617331384</v>
      </c>
      <c r="AP9" s="43" t="s">
        <v>43</v>
      </c>
      <c r="AQ9" s="44"/>
      <c r="AR9" s="45"/>
      <c r="AS9" s="46"/>
    </row>
    <row r="10" spans="2:45" s="47" customFormat="1" ht="17.5" thickBot="1" x14ac:dyDescent="0.4">
      <c r="B10" s="30" t="s">
        <v>45</v>
      </c>
      <c r="C10" s="31">
        <v>1580</v>
      </c>
      <c r="D10" s="49"/>
      <c r="E10" s="34"/>
      <c r="F10" s="34"/>
      <c r="G10" s="35">
        <f>-95184590.6-G12</f>
        <v>-91321535.147890627</v>
      </c>
      <c r="H10" s="36">
        <f t="shared" si="0"/>
        <v>-91321535.147890627</v>
      </c>
      <c r="I10" s="48"/>
      <c r="J10" s="34"/>
      <c r="K10" s="34"/>
      <c r="L10" s="35">
        <v>-385838.41778693919</v>
      </c>
      <c r="M10" s="36">
        <f t="shared" si="1"/>
        <v>-385838.41778693919</v>
      </c>
      <c r="N10" s="37">
        <f t="shared" si="2"/>
        <v>-91321535.147890627</v>
      </c>
      <c r="O10" s="35">
        <v>9670250.7110452652</v>
      </c>
      <c r="P10" s="35">
        <v>-69917742.296412632</v>
      </c>
      <c r="Q10" s="35"/>
      <c r="R10" s="36">
        <f>N10+O10-P10+Q10</f>
        <v>-11733542.14043273</v>
      </c>
      <c r="S10" s="38">
        <f t="shared" si="3"/>
        <v>-385838.41778693919</v>
      </c>
      <c r="T10" s="35">
        <v>-142725.76972802723</v>
      </c>
      <c r="U10" s="35">
        <v>-296496.69523889304</v>
      </c>
      <c r="V10" s="35"/>
      <c r="W10" s="39">
        <f t="shared" si="4"/>
        <v>-232067.49227607332</v>
      </c>
      <c r="X10" s="37">
        <f t="shared" si="5"/>
        <v>-11733542.14043273</v>
      </c>
      <c r="Y10" s="35">
        <v>42999561.232094117</v>
      </c>
      <c r="Z10" s="35"/>
      <c r="AA10" s="35"/>
      <c r="AB10" s="36">
        <f>X10+Y10-Z10+AA10</f>
        <v>31266019.091661386</v>
      </c>
      <c r="AC10" s="36">
        <f t="shared" si="6"/>
        <v>-232067.49227607332</v>
      </c>
      <c r="AD10" s="35">
        <v>392398.84528143314</v>
      </c>
      <c r="AE10" s="35"/>
      <c r="AF10" s="35"/>
      <c r="AG10" s="36">
        <f>AC10+AD10-AE10+AF10</f>
        <v>160331.35300535982</v>
      </c>
      <c r="AH10" s="40">
        <v>-21022019.949508026</v>
      </c>
      <c r="AI10" s="35">
        <v>-725595.57418908505</v>
      </c>
      <c r="AJ10" s="36">
        <f>AB10-AH10</f>
        <v>52288039.041169412</v>
      </c>
      <c r="AK10" s="36">
        <f>AG10-AI10</f>
        <v>885926.92719444493</v>
      </c>
      <c r="AL10" s="144">
        <f t="shared" si="8"/>
        <v>2293558.8957462055</v>
      </c>
      <c r="AM10" s="140">
        <f t="shared" si="9"/>
        <v>1435306.6716801005</v>
      </c>
      <c r="AN10" s="35">
        <f t="shared" si="10"/>
        <v>4614792.4946207507</v>
      </c>
      <c r="AO10" s="42">
        <f>AJ10+AN10</f>
        <v>56902831.53579016</v>
      </c>
      <c r="AP10" s="43" t="s">
        <v>43</v>
      </c>
      <c r="AQ10" s="44"/>
      <c r="AR10" s="45"/>
      <c r="AS10" s="46"/>
    </row>
    <row r="11" spans="2:45" s="47" customFormat="1" ht="17.5" thickBot="1" x14ac:dyDescent="0.4">
      <c r="B11" s="30" t="s">
        <v>46</v>
      </c>
      <c r="C11" s="31">
        <v>1580</v>
      </c>
      <c r="D11" s="49"/>
      <c r="E11" s="34"/>
      <c r="F11" s="34"/>
      <c r="G11" s="35"/>
      <c r="H11" s="36">
        <f t="shared" si="0"/>
        <v>0</v>
      </c>
      <c r="I11" s="50"/>
      <c r="J11" s="50"/>
      <c r="K11" s="34"/>
      <c r="L11" s="35"/>
      <c r="M11" s="36">
        <f t="shared" si="1"/>
        <v>0</v>
      </c>
      <c r="N11" s="37">
        <f t="shared" si="2"/>
        <v>0</v>
      </c>
      <c r="O11" s="35"/>
      <c r="P11" s="35">
        <v>0</v>
      </c>
      <c r="Q11" s="35"/>
      <c r="R11" s="36">
        <f t="shared" ref="R11:R23" si="12">N11+O11-P11+Q11</f>
        <v>0</v>
      </c>
      <c r="S11" s="38">
        <f t="shared" si="3"/>
        <v>0</v>
      </c>
      <c r="T11" s="35"/>
      <c r="U11" s="35"/>
      <c r="V11" s="35"/>
      <c r="W11" s="39">
        <f t="shared" si="4"/>
        <v>0</v>
      </c>
      <c r="X11" s="37">
        <f t="shared" si="5"/>
        <v>0</v>
      </c>
      <c r="Y11" s="35"/>
      <c r="Z11" s="35"/>
      <c r="AA11" s="35"/>
      <c r="AB11" s="36">
        <f t="shared" ref="AB11:AB23" si="13">X11+Y11-Z11+AA11</f>
        <v>0</v>
      </c>
      <c r="AC11" s="36">
        <f t="shared" si="6"/>
        <v>0</v>
      </c>
      <c r="AD11" s="35"/>
      <c r="AE11" s="35"/>
      <c r="AF11" s="35"/>
      <c r="AG11" s="36">
        <f t="shared" ref="AG11:AG22" si="14">AC11+AD11-AE11+AF11</f>
        <v>0</v>
      </c>
      <c r="AH11" s="40">
        <v>0</v>
      </c>
      <c r="AI11" s="35">
        <v>0</v>
      </c>
      <c r="AJ11" s="36">
        <f t="shared" si="7"/>
        <v>0</v>
      </c>
      <c r="AK11" s="36">
        <f t="shared" ref="AK11:AK28" si="15">AG11-AI11</f>
        <v>0</v>
      </c>
      <c r="AL11" s="144">
        <f t="shared" si="8"/>
        <v>0</v>
      </c>
      <c r="AM11" s="140">
        <f t="shared" si="9"/>
        <v>0</v>
      </c>
      <c r="AN11" s="35"/>
      <c r="AO11" s="42">
        <f>AJ11+AN11</f>
        <v>0</v>
      </c>
      <c r="AP11" s="43" t="s">
        <v>47</v>
      </c>
      <c r="AQ11" s="44"/>
      <c r="AR11" s="45"/>
      <c r="AS11" s="46"/>
    </row>
    <row r="12" spans="2:45" s="47" customFormat="1" ht="17.5" thickBot="1" x14ac:dyDescent="0.4">
      <c r="B12" s="30" t="s">
        <v>48</v>
      </c>
      <c r="C12" s="31">
        <v>1580</v>
      </c>
      <c r="D12" s="49"/>
      <c r="E12" s="34"/>
      <c r="F12" s="34"/>
      <c r="G12" s="35">
        <v>-3863055.4521093694</v>
      </c>
      <c r="H12" s="36">
        <f t="shared" si="0"/>
        <v>-3863055.4521093694</v>
      </c>
      <c r="I12" s="50"/>
      <c r="J12" s="50"/>
      <c r="K12" s="34"/>
      <c r="L12" s="35">
        <v>179620.29778693922</v>
      </c>
      <c r="M12" s="36">
        <f t="shared" si="1"/>
        <v>179620.29778693922</v>
      </c>
      <c r="N12" s="37">
        <f t="shared" si="2"/>
        <v>-3863055.4521093694</v>
      </c>
      <c r="O12" s="35">
        <v>-4885593.774941802</v>
      </c>
      <c r="P12" s="35">
        <v>-1118145.0935873664</v>
      </c>
      <c r="Q12" s="35"/>
      <c r="R12" s="36">
        <f>N12+O12-P12+Q12</f>
        <v>-7630504.1334638055</v>
      </c>
      <c r="S12" s="38">
        <f t="shared" si="3"/>
        <v>179620.29778693922</v>
      </c>
      <c r="T12" s="35">
        <v>-25864.630418950925</v>
      </c>
      <c r="U12" s="35">
        <v>196249.20590125801</v>
      </c>
      <c r="V12" s="35"/>
      <c r="W12" s="39">
        <f>S12+T12-U12+V12</f>
        <v>-42493.538533269719</v>
      </c>
      <c r="X12" s="37">
        <f t="shared" si="5"/>
        <v>-7630504.1334638055</v>
      </c>
      <c r="Y12" s="35">
        <v>-5030229.3159900727</v>
      </c>
      <c r="Z12" s="35"/>
      <c r="AA12" s="35"/>
      <c r="AB12" s="36">
        <f>X12+Y12-Z12+AA12</f>
        <v>-12660733.449453879</v>
      </c>
      <c r="AC12" s="36">
        <f t="shared" si="6"/>
        <v>-42493.538533269719</v>
      </c>
      <c r="AD12" s="35">
        <v>-230278.40074157735</v>
      </c>
      <c r="AE12" s="35"/>
      <c r="AF12" s="35"/>
      <c r="AG12" s="36">
        <f>AC12+AD12-AE12+AF12</f>
        <v>-272771.93927484704</v>
      </c>
      <c r="AH12" s="40">
        <v>-3126683.3621093696</v>
      </c>
      <c r="AI12" s="35">
        <v>141877.44700239241</v>
      </c>
      <c r="AJ12" s="36">
        <f t="shared" si="7"/>
        <v>-9534050.0873445086</v>
      </c>
      <c r="AK12" s="36">
        <f t="shared" si="15"/>
        <v>-414649.38627723942</v>
      </c>
      <c r="AL12" s="144">
        <f t="shared" si="8"/>
        <v>-609246.80808511574</v>
      </c>
      <c r="AM12" s="140">
        <f t="shared" si="9"/>
        <v>-261709.67489760678</v>
      </c>
      <c r="AN12" s="35">
        <f t="shared" si="10"/>
        <v>-1285605.8692599619</v>
      </c>
      <c r="AO12" s="42">
        <f t="shared" si="11"/>
        <v>-10819655.95660447</v>
      </c>
      <c r="AP12" s="43" t="s">
        <v>43</v>
      </c>
      <c r="AQ12" s="44"/>
      <c r="AR12" s="45"/>
      <c r="AS12" s="46"/>
    </row>
    <row r="13" spans="2:45" s="47" customFormat="1" ht="14.15" customHeight="1" thickBot="1" x14ac:dyDescent="0.4">
      <c r="B13" s="30" t="s">
        <v>49</v>
      </c>
      <c r="C13" s="31">
        <v>1584</v>
      </c>
      <c r="D13" s="49"/>
      <c r="E13" s="34"/>
      <c r="F13" s="34"/>
      <c r="G13" s="35">
        <v>-61067610.420000002</v>
      </c>
      <c r="H13" s="36">
        <f t="shared" si="0"/>
        <v>-61067610.420000002</v>
      </c>
      <c r="I13" s="33"/>
      <c r="J13" s="34"/>
      <c r="K13" s="34"/>
      <c r="L13" s="35">
        <v>-4693264.75</v>
      </c>
      <c r="M13" s="36">
        <f t="shared" si="1"/>
        <v>-4693264.75</v>
      </c>
      <c r="N13" s="37">
        <f t="shared" si="2"/>
        <v>-61067610.420000002</v>
      </c>
      <c r="O13" s="35">
        <v>33893477.416683167</v>
      </c>
      <c r="P13" s="35">
        <v>-46426944.219590709</v>
      </c>
      <c r="Q13" s="35"/>
      <c r="R13" s="36">
        <f t="shared" si="12"/>
        <v>19252811.216273874</v>
      </c>
      <c r="S13" s="38">
        <f t="shared" si="3"/>
        <v>-4693264.75</v>
      </c>
      <c r="T13" s="35">
        <v>-28959.762417589314</v>
      </c>
      <c r="U13" s="35">
        <v>-4609166.1484602597</v>
      </c>
      <c r="V13" s="35"/>
      <c r="W13" s="39">
        <f t="shared" si="4"/>
        <v>-113058.36395732965</v>
      </c>
      <c r="X13" s="37">
        <f t="shared" si="5"/>
        <v>19252811.216273874</v>
      </c>
      <c r="Y13" s="35">
        <v>4777600.6517347628</v>
      </c>
      <c r="Z13" s="35"/>
      <c r="AA13" s="35"/>
      <c r="AB13" s="36">
        <f t="shared" si="13"/>
        <v>24030411.868008636</v>
      </c>
      <c r="AC13" s="36">
        <f t="shared" si="6"/>
        <v>-113058.36395732965</v>
      </c>
      <c r="AD13" s="35">
        <v>373895.67545758956</v>
      </c>
      <c r="AE13" s="35"/>
      <c r="AF13" s="35"/>
      <c r="AG13" s="36">
        <f>AC13+AD13-AE13+AF13</f>
        <v>260837.31150025991</v>
      </c>
      <c r="AH13" s="40">
        <v>-14640666.200409293</v>
      </c>
      <c r="AI13" s="35">
        <v>-383318.98725023953</v>
      </c>
      <c r="AJ13" s="36">
        <f>AB13-AH13</f>
        <v>38671078.068417929</v>
      </c>
      <c r="AK13" s="36">
        <f t="shared" si="15"/>
        <v>644156.2987504995</v>
      </c>
      <c r="AL13" s="144">
        <f t="shared" si="8"/>
        <v>1721155.8987549094</v>
      </c>
      <c r="AM13" s="140">
        <f t="shared" si="9"/>
        <v>1061521.0929780724</v>
      </c>
      <c r="AN13" s="35">
        <f t="shared" si="10"/>
        <v>3426833.2904834813</v>
      </c>
      <c r="AO13" s="42">
        <f t="shared" si="11"/>
        <v>42097911.358901411</v>
      </c>
      <c r="AP13" s="43" t="s">
        <v>43</v>
      </c>
      <c r="AQ13" s="44"/>
      <c r="AR13" s="45"/>
      <c r="AS13" s="46"/>
    </row>
    <row r="14" spans="2:45" s="47" customFormat="1" ht="15" thickBot="1" x14ac:dyDescent="0.4">
      <c r="B14" s="30" t="s">
        <v>50</v>
      </c>
      <c r="C14" s="31">
        <v>1586</v>
      </c>
      <c r="D14" s="49"/>
      <c r="E14" s="34"/>
      <c r="F14" s="34"/>
      <c r="G14" s="35">
        <v>86000190.620000005</v>
      </c>
      <c r="H14" s="36">
        <f t="shared" si="0"/>
        <v>86000190.620000005</v>
      </c>
      <c r="I14" s="34"/>
      <c r="J14" s="34"/>
      <c r="K14" s="34"/>
      <c r="L14" s="35">
        <v>5208438.8099999996</v>
      </c>
      <c r="M14" s="36">
        <f t="shared" si="1"/>
        <v>5208438.8099999996</v>
      </c>
      <c r="N14" s="37">
        <f t="shared" si="2"/>
        <v>86000190.620000005</v>
      </c>
      <c r="O14" s="35">
        <v>-12235298.452906966</v>
      </c>
      <c r="P14" s="35">
        <v>100854479.89659488</v>
      </c>
      <c r="Q14" s="35"/>
      <c r="R14" s="36">
        <f t="shared" si="12"/>
        <v>-27089587.729501843</v>
      </c>
      <c r="S14" s="38">
        <f t="shared" si="3"/>
        <v>5208438.8099999996</v>
      </c>
      <c r="T14" s="35">
        <v>-78553.909903815016</v>
      </c>
      <c r="U14" s="35">
        <v>5303146.0786850797</v>
      </c>
      <c r="V14" s="35"/>
      <c r="W14" s="39">
        <f t="shared" si="4"/>
        <v>-173261.17858889513</v>
      </c>
      <c r="X14" s="37">
        <f t="shared" si="5"/>
        <v>-27089587.729501843</v>
      </c>
      <c r="Y14" s="35">
        <v>-3092461.9837776585</v>
      </c>
      <c r="Z14" s="35"/>
      <c r="AA14" s="35"/>
      <c r="AB14" s="36">
        <f t="shared" si="13"/>
        <v>-30182049.713279501</v>
      </c>
      <c r="AC14" s="36">
        <f t="shared" si="6"/>
        <v>-173261.17858889513</v>
      </c>
      <c r="AD14" s="35">
        <v>-567765.77060939278</v>
      </c>
      <c r="AE14" s="35"/>
      <c r="AF14" s="35"/>
      <c r="AG14" s="36">
        <f t="shared" si="14"/>
        <v>-741026.94919828791</v>
      </c>
      <c r="AH14" s="40">
        <v>-14854289.276594877</v>
      </c>
      <c r="AI14" s="35">
        <v>23389.101267034799</v>
      </c>
      <c r="AJ14" s="36">
        <f t="shared" si="7"/>
        <v>-15327760.436684623</v>
      </c>
      <c r="AK14" s="36">
        <f t="shared" si="15"/>
        <v>-764416.05046532268</v>
      </c>
      <c r="AL14" s="144">
        <f t="shared" si="8"/>
        <v>-1249244.2886165152</v>
      </c>
      <c r="AM14" s="140">
        <f t="shared" si="9"/>
        <v>-420747.02398699295</v>
      </c>
      <c r="AN14" s="35">
        <f>AK14+AL14+AM14</f>
        <v>-2434407.3630688307</v>
      </c>
      <c r="AO14" s="42">
        <f t="shared" si="11"/>
        <v>-17762167.799753454</v>
      </c>
      <c r="AP14" s="43" t="s">
        <v>43</v>
      </c>
      <c r="AQ14" s="44"/>
      <c r="AR14" s="45"/>
      <c r="AS14" s="46"/>
    </row>
    <row r="15" spans="2:45" s="47" customFormat="1" ht="17.5" thickBot="1" x14ac:dyDescent="0.4">
      <c r="B15" s="30" t="s">
        <v>51</v>
      </c>
      <c r="C15" s="31">
        <v>1588</v>
      </c>
      <c r="D15" s="49"/>
      <c r="E15" s="34"/>
      <c r="F15" s="34"/>
      <c r="G15" s="35">
        <v>9852971.4000000004</v>
      </c>
      <c r="H15" s="36">
        <f t="shared" si="0"/>
        <v>9852971.4000000004</v>
      </c>
      <c r="I15" s="34"/>
      <c r="J15" s="34"/>
      <c r="K15" s="34"/>
      <c r="L15" s="35">
        <v>1508048.75</v>
      </c>
      <c r="M15" s="36">
        <f t="shared" si="1"/>
        <v>1508048.75</v>
      </c>
      <c r="N15" s="37">
        <f t="shared" si="2"/>
        <v>9852971.4000000004</v>
      </c>
      <c r="O15" s="35">
        <v>-37350086.995467037</v>
      </c>
      <c r="P15" s="35">
        <v>12799632.639026254</v>
      </c>
      <c r="Q15" s="35">
        <v>24748877.380000003</v>
      </c>
      <c r="R15" s="36">
        <f>N15+O15-P15+Q15</f>
        <v>-15547870.85449329</v>
      </c>
      <c r="S15" s="38">
        <f t="shared" si="3"/>
        <v>1508048.75</v>
      </c>
      <c r="T15" s="35">
        <v>-291599.82939641643</v>
      </c>
      <c r="U15" s="35">
        <v>1567406.2465623301</v>
      </c>
      <c r="V15" s="35">
        <v>67874.64</v>
      </c>
      <c r="W15" s="39">
        <f t="shared" si="4"/>
        <v>-283082.68595874647</v>
      </c>
      <c r="X15" s="37">
        <f t="shared" si="5"/>
        <v>-15547870.85449329</v>
      </c>
      <c r="Y15" s="35">
        <v>-43766522.719991282</v>
      </c>
      <c r="Z15" s="35"/>
      <c r="AA15" s="35">
        <v>20162335.274034575</v>
      </c>
      <c r="AB15" s="36">
        <f>X15+Y15-Z15+AA15</f>
        <v>-39152058.300449997</v>
      </c>
      <c r="AC15" s="36">
        <f t="shared" si="6"/>
        <v>-283082.68595874647</v>
      </c>
      <c r="AD15" s="35">
        <v>-1389118.2884536004</v>
      </c>
      <c r="AE15" s="35"/>
      <c r="AF15" s="35">
        <v>756256.17</v>
      </c>
      <c r="AG15" s="36">
        <f t="shared" si="14"/>
        <v>-915944.80441234668</v>
      </c>
      <c r="AH15" s="40">
        <v>-2946661.239026254</v>
      </c>
      <c r="AI15" s="35">
        <v>-56470.481666004518</v>
      </c>
      <c r="AJ15" s="36">
        <f>AB15-AH15</f>
        <v>-36205397.061423741</v>
      </c>
      <c r="AK15" s="36">
        <f t="shared" si="15"/>
        <v>-859474.32274634216</v>
      </c>
      <c r="AL15" s="144">
        <f t="shared" si="8"/>
        <v>-2068562.1496834345</v>
      </c>
      <c r="AM15" s="140">
        <f t="shared" si="9"/>
        <v>-993838.14933608181</v>
      </c>
      <c r="AN15" s="35">
        <f t="shared" si="10"/>
        <v>-3921874.6217658585</v>
      </c>
      <c r="AO15" s="42">
        <f>AJ15+AN15</f>
        <v>-40127271.683189601</v>
      </c>
      <c r="AP15" s="43" t="s">
        <v>43</v>
      </c>
      <c r="AQ15" s="44"/>
      <c r="AR15" s="45"/>
      <c r="AS15" s="46"/>
    </row>
    <row r="16" spans="2:45" s="47" customFormat="1" ht="16.5" customHeight="1" thickBot="1" x14ac:dyDescent="0.4">
      <c r="B16" s="30" t="s">
        <v>52</v>
      </c>
      <c r="C16" s="31">
        <v>1589</v>
      </c>
      <c r="D16" s="49"/>
      <c r="E16" s="34"/>
      <c r="F16" s="34"/>
      <c r="G16" s="35">
        <v>-45910647.052300036</v>
      </c>
      <c r="H16" s="36">
        <f t="shared" si="0"/>
        <v>-45910647.052300036</v>
      </c>
      <c r="I16" s="34"/>
      <c r="J16" s="34"/>
      <c r="K16" s="34"/>
      <c r="L16" s="35">
        <v>1428771</v>
      </c>
      <c r="M16" s="36">
        <f t="shared" si="1"/>
        <v>1428771</v>
      </c>
      <c r="N16" s="37">
        <f t="shared" si="2"/>
        <v>-45910647.052300036</v>
      </c>
      <c r="O16" s="35">
        <v>16200954.802171126</v>
      </c>
      <c r="P16" s="35">
        <v>-32439788.151117578</v>
      </c>
      <c r="Q16" s="35">
        <v>-24748877.380000003</v>
      </c>
      <c r="R16" s="36">
        <f t="shared" si="12"/>
        <v>-22018781.479011334</v>
      </c>
      <c r="S16" s="38">
        <f t="shared" si="3"/>
        <v>1428771</v>
      </c>
      <c r="T16" s="35">
        <v>20859.430122014135</v>
      </c>
      <c r="U16" s="35">
        <v>1517756.3666427301</v>
      </c>
      <c r="V16" s="35">
        <v>-67874.64</v>
      </c>
      <c r="W16" s="39">
        <f t="shared" si="4"/>
        <v>-136000.57652071596</v>
      </c>
      <c r="X16" s="37">
        <f t="shared" si="5"/>
        <v>-22018781.479011334</v>
      </c>
      <c r="Y16" s="35">
        <v>8791918.1546279062</v>
      </c>
      <c r="Z16" s="35"/>
      <c r="AA16" s="35">
        <v>-20162335.274034575</v>
      </c>
      <c r="AB16" s="36">
        <f t="shared" si="13"/>
        <v>-33389198.598418005</v>
      </c>
      <c r="AC16" s="36">
        <f t="shared" si="6"/>
        <v>-136000.57652071596</v>
      </c>
      <c r="AD16" s="35">
        <v>202031.12254727585</v>
      </c>
      <c r="AE16" s="35"/>
      <c r="AF16" s="35">
        <v>-756256.17</v>
      </c>
      <c r="AG16" s="36">
        <f>AC16+AD16-AE16+AF16</f>
        <v>-690225.62397344015</v>
      </c>
      <c r="AH16" s="40">
        <v>-13470858.901182428</v>
      </c>
      <c r="AI16" s="35">
        <v>-335006.55434689496</v>
      </c>
      <c r="AJ16" s="36">
        <f>AB16-AH16</f>
        <v>-19918339.697235577</v>
      </c>
      <c r="AK16" s="36">
        <f t="shared" si="15"/>
        <v>-355219.06962654518</v>
      </c>
      <c r="AL16" s="144">
        <f t="shared" si="8"/>
        <v>-1463291.926215691</v>
      </c>
      <c r="AM16" s="140">
        <f t="shared" si="9"/>
        <v>-546758.42468911665</v>
      </c>
      <c r="AN16" s="35">
        <f t="shared" si="10"/>
        <v>-2365269.420531353</v>
      </c>
      <c r="AO16" s="42">
        <f>AJ16+AN16</f>
        <v>-22283609.117766932</v>
      </c>
      <c r="AP16" s="43" t="s">
        <v>43</v>
      </c>
      <c r="AQ16" s="44"/>
      <c r="AR16" s="45"/>
      <c r="AS16" s="46"/>
    </row>
    <row r="17" spans="2:47" ht="15" thickBot="1" x14ac:dyDescent="0.4">
      <c r="B17" s="51" t="s">
        <v>53</v>
      </c>
      <c r="C17" s="52">
        <v>1595</v>
      </c>
      <c r="D17" s="53"/>
      <c r="E17" s="54"/>
      <c r="F17" s="54"/>
      <c r="G17" s="55">
        <v>-70978.19</v>
      </c>
      <c r="H17" s="14">
        <f>D17+E17-F17+G17</f>
        <v>-70978.19</v>
      </c>
      <c r="I17" s="54"/>
      <c r="J17" s="54"/>
      <c r="K17" s="54"/>
      <c r="L17" s="55">
        <v>16843.240000000002</v>
      </c>
      <c r="M17" s="14">
        <f>I17+J17-K17+L17</f>
        <v>16843.240000000002</v>
      </c>
      <c r="N17" s="17">
        <f t="shared" si="2"/>
        <v>-70978.19</v>
      </c>
      <c r="O17" s="56">
        <v>27.220000000001164</v>
      </c>
      <c r="P17" s="56"/>
      <c r="Q17" s="55"/>
      <c r="R17" s="36">
        <f t="shared" si="12"/>
        <v>-70950.97</v>
      </c>
      <c r="S17" s="38">
        <f t="shared" si="3"/>
        <v>16843.240000000002</v>
      </c>
      <c r="T17" s="35">
        <v>-404.5</v>
      </c>
      <c r="U17" s="35"/>
      <c r="V17" s="35"/>
      <c r="W17" s="39">
        <f t="shared" si="4"/>
        <v>16438.740000000002</v>
      </c>
      <c r="X17" s="37">
        <f t="shared" si="5"/>
        <v>-70950.97</v>
      </c>
      <c r="Y17" s="35">
        <v>3.7299999999959255</v>
      </c>
      <c r="Z17" s="35"/>
      <c r="AA17" s="35"/>
      <c r="AB17" s="36">
        <f t="shared" si="13"/>
        <v>-70947.240000000005</v>
      </c>
      <c r="AC17" s="36">
        <f t="shared" si="6"/>
        <v>16438.740000000002</v>
      </c>
      <c r="AD17" s="35">
        <v>-1365.590000000002</v>
      </c>
      <c r="AE17" s="35"/>
      <c r="AF17" s="35"/>
      <c r="AG17" s="36">
        <f t="shared" si="14"/>
        <v>15073.15</v>
      </c>
      <c r="AH17" s="40">
        <v>-70978.19</v>
      </c>
      <c r="AI17" s="35">
        <v>16034.09</v>
      </c>
      <c r="AJ17" s="36">
        <f>AB17-AH17</f>
        <v>30.94999999999709</v>
      </c>
      <c r="AK17" s="36">
        <f t="shared" si="15"/>
        <v>-960.94000000000051</v>
      </c>
      <c r="AL17" s="144"/>
      <c r="AM17" s="140"/>
      <c r="AN17" s="35"/>
      <c r="AO17" s="42">
        <v>0</v>
      </c>
      <c r="AP17" s="57" t="s">
        <v>47</v>
      </c>
      <c r="AQ17" s="58"/>
      <c r="AR17" s="45"/>
      <c r="AS17" s="59"/>
      <c r="AT17" s="3"/>
    </row>
    <row r="18" spans="2:47" ht="15" thickBot="1" x14ac:dyDescent="0.4">
      <c r="B18" s="51" t="s">
        <v>54</v>
      </c>
      <c r="C18" s="52">
        <v>1595</v>
      </c>
      <c r="D18" s="53"/>
      <c r="E18" s="54"/>
      <c r="F18" s="54"/>
      <c r="G18" s="55">
        <v>-125470.08</v>
      </c>
      <c r="H18" s="14">
        <f t="shared" ref="H18:H19" si="16">D18+E18-F18+G18</f>
        <v>-125470.08</v>
      </c>
      <c r="I18" s="54"/>
      <c r="J18" s="54"/>
      <c r="K18" s="54"/>
      <c r="L18" s="55">
        <v>100526.5</v>
      </c>
      <c r="M18" s="14">
        <f t="shared" ref="M18:M19" si="17">I18+J18-K18+L18</f>
        <v>100526.5</v>
      </c>
      <c r="N18" s="17">
        <f t="shared" si="2"/>
        <v>-125470.08</v>
      </c>
      <c r="O18" s="56">
        <v>3.0200000000040745</v>
      </c>
      <c r="P18" s="56"/>
      <c r="Q18" s="55"/>
      <c r="R18" s="36">
        <f t="shared" si="12"/>
        <v>-125467.06</v>
      </c>
      <c r="S18" s="38">
        <f t="shared" si="3"/>
        <v>100526.5</v>
      </c>
      <c r="T18" s="35">
        <v>-715.16000000000349</v>
      </c>
      <c r="U18" s="35"/>
      <c r="V18" s="35"/>
      <c r="W18" s="39">
        <f t="shared" si="4"/>
        <v>99811.34</v>
      </c>
      <c r="X18" s="37">
        <f t="shared" si="5"/>
        <v>-125467.06</v>
      </c>
      <c r="Y18" s="35">
        <v>17.679999999993015</v>
      </c>
      <c r="Z18" s="35"/>
      <c r="AA18" s="35"/>
      <c r="AB18" s="36">
        <f t="shared" si="13"/>
        <v>-125449.38</v>
      </c>
      <c r="AC18" s="36">
        <f t="shared" si="6"/>
        <v>99811.34</v>
      </c>
      <c r="AD18" s="35">
        <v>-2414.8300000000017</v>
      </c>
      <c r="AE18" s="35"/>
      <c r="AF18" s="35"/>
      <c r="AG18" s="36">
        <f t="shared" si="14"/>
        <v>97396.51</v>
      </c>
      <c r="AH18" s="40">
        <v>-125470.08</v>
      </c>
      <c r="AI18" s="35">
        <v>99096.141088000004</v>
      </c>
      <c r="AJ18" s="36">
        <f t="shared" si="7"/>
        <v>20.69999999999709</v>
      </c>
      <c r="AK18" s="36">
        <f t="shared" si="15"/>
        <v>-1699.6310880000092</v>
      </c>
      <c r="AL18" s="144"/>
      <c r="AM18" s="140"/>
      <c r="AN18" s="35"/>
      <c r="AO18" s="42">
        <v>0</v>
      </c>
      <c r="AP18" s="57" t="s">
        <v>47</v>
      </c>
      <c r="AQ18" s="58"/>
      <c r="AR18" s="45"/>
      <c r="AS18" s="59"/>
      <c r="AT18" s="3"/>
    </row>
    <row r="19" spans="2:47" ht="15" thickBot="1" x14ac:dyDescent="0.4">
      <c r="B19" s="60" t="s">
        <v>55</v>
      </c>
      <c r="C19" s="52">
        <v>1595</v>
      </c>
      <c r="D19" s="53"/>
      <c r="E19" s="54"/>
      <c r="F19" s="54"/>
      <c r="G19" s="55">
        <v>9024716.75</v>
      </c>
      <c r="H19" s="14">
        <f t="shared" si="16"/>
        <v>9024716.75</v>
      </c>
      <c r="I19" s="54"/>
      <c r="J19" s="54"/>
      <c r="K19" s="54"/>
      <c r="L19" s="55">
        <v>-3523711.98</v>
      </c>
      <c r="M19" s="14">
        <f t="shared" si="17"/>
        <v>-3523711.98</v>
      </c>
      <c r="N19" s="17">
        <f t="shared" si="2"/>
        <v>9024716.75</v>
      </c>
      <c r="O19" s="56">
        <v>8258.1800000108778</v>
      </c>
      <c r="P19" s="56"/>
      <c r="Q19" s="55"/>
      <c r="R19" s="36">
        <f>N19+O19-P19+Q19</f>
        <v>9032974.9300000109</v>
      </c>
      <c r="S19" s="38">
        <f t="shared" si="3"/>
        <v>-3523711.98</v>
      </c>
      <c r="T19" s="35">
        <v>50999.930000000168</v>
      </c>
      <c r="U19" s="35"/>
      <c r="V19" s="35"/>
      <c r="W19" s="39">
        <f t="shared" si="4"/>
        <v>-3472712.05</v>
      </c>
      <c r="X19" s="37">
        <f t="shared" si="5"/>
        <v>9032974.9300000109</v>
      </c>
      <c r="Y19" s="35">
        <v>-6814.6700000017881</v>
      </c>
      <c r="Z19" s="35"/>
      <c r="AA19" s="35"/>
      <c r="AB19" s="36">
        <f t="shared" si="13"/>
        <v>9026160.2600000091</v>
      </c>
      <c r="AC19" s="36">
        <f t="shared" si="6"/>
        <v>-3472712.05</v>
      </c>
      <c r="AD19" s="35">
        <v>173426.58999999985</v>
      </c>
      <c r="AE19" s="35"/>
      <c r="AF19" s="35"/>
      <c r="AG19" s="36">
        <f t="shared" si="14"/>
        <v>-3299285.46</v>
      </c>
      <c r="AH19" s="40"/>
      <c r="AI19" s="35"/>
      <c r="AJ19" s="36">
        <f t="shared" si="7"/>
        <v>9026160.2600000091</v>
      </c>
      <c r="AK19" s="36">
        <f t="shared" si="15"/>
        <v>-3299285.46</v>
      </c>
      <c r="AL19" s="144">
        <f>(AB19+AJ19)/2*5.49%</f>
        <v>495536.19827400055</v>
      </c>
      <c r="AM19" s="140">
        <f t="shared" si="9"/>
        <v>247768.09913700027</v>
      </c>
      <c r="AN19" s="35">
        <f>AK19+AL19+AM19</f>
        <v>-2555981.1625889991</v>
      </c>
      <c r="AO19" s="42">
        <f t="shared" ref="AO19:AO20" si="18">AJ19+AN19</f>
        <v>6470179.0974110104</v>
      </c>
      <c r="AP19" s="57" t="s">
        <v>43</v>
      </c>
      <c r="AQ19" s="58"/>
      <c r="AR19" s="45"/>
      <c r="AS19" s="59"/>
      <c r="AT19" s="3"/>
      <c r="AU19" s="3"/>
    </row>
    <row r="20" spans="2:47" ht="15" thickBot="1" x14ac:dyDescent="0.4">
      <c r="B20" s="60" t="s">
        <v>56</v>
      </c>
      <c r="C20" s="52">
        <v>1595</v>
      </c>
      <c r="D20" s="61"/>
      <c r="E20" s="62"/>
      <c r="F20" s="62"/>
      <c r="G20" s="62"/>
      <c r="H20" s="14">
        <f t="shared" ref="H20:H23" si="19">G20</f>
        <v>0</v>
      </c>
      <c r="I20" s="62"/>
      <c r="J20" s="62"/>
      <c r="K20" s="62"/>
      <c r="L20" s="62"/>
      <c r="M20" s="14">
        <f t="shared" ref="M20:M23" si="20">L20</f>
        <v>0</v>
      </c>
      <c r="N20" s="17">
        <f t="shared" si="2"/>
        <v>0</v>
      </c>
      <c r="O20" s="56"/>
      <c r="P20" s="56"/>
      <c r="Q20" s="55"/>
      <c r="R20" s="36">
        <f t="shared" si="12"/>
        <v>0</v>
      </c>
      <c r="S20" s="38">
        <f t="shared" si="3"/>
        <v>0</v>
      </c>
      <c r="T20" s="35"/>
      <c r="U20" s="35"/>
      <c r="V20" s="35"/>
      <c r="W20" s="39">
        <f t="shared" si="4"/>
        <v>0</v>
      </c>
      <c r="X20" s="37">
        <f t="shared" si="5"/>
        <v>0</v>
      </c>
      <c r="Y20" s="35"/>
      <c r="Z20" s="35"/>
      <c r="AA20" s="35"/>
      <c r="AB20" s="36">
        <f t="shared" si="13"/>
        <v>0</v>
      </c>
      <c r="AC20" s="36">
        <f t="shared" si="6"/>
        <v>0</v>
      </c>
      <c r="AD20" s="35"/>
      <c r="AE20" s="35"/>
      <c r="AF20" s="35"/>
      <c r="AG20" s="36">
        <f t="shared" si="14"/>
        <v>0</v>
      </c>
      <c r="AH20" s="40"/>
      <c r="AI20" s="35"/>
      <c r="AJ20" s="36">
        <f t="shared" si="7"/>
        <v>0</v>
      </c>
      <c r="AK20" s="36">
        <f t="shared" si="15"/>
        <v>0</v>
      </c>
      <c r="AL20" s="145">
        <f t="shared" ref="AL20" si="21">(AB20+AJ20)/2*4.98%</f>
        <v>0</v>
      </c>
      <c r="AM20" s="140"/>
      <c r="AN20" s="35"/>
      <c r="AO20" s="42">
        <f t="shared" si="18"/>
        <v>0</v>
      </c>
      <c r="AP20" s="57" t="s">
        <v>47</v>
      </c>
      <c r="AQ20" s="58"/>
      <c r="AR20" s="45"/>
      <c r="AS20" s="59"/>
    </row>
    <row r="21" spans="2:47" ht="31.4" customHeight="1" thickBot="1" x14ac:dyDescent="0.4">
      <c r="B21" s="60" t="s">
        <v>57</v>
      </c>
      <c r="C21" s="52">
        <v>1595</v>
      </c>
      <c r="D21" s="61"/>
      <c r="E21" s="62"/>
      <c r="F21" s="62"/>
      <c r="G21" s="62"/>
      <c r="H21" s="14">
        <f t="shared" si="19"/>
        <v>0</v>
      </c>
      <c r="I21" s="62"/>
      <c r="J21" s="62"/>
      <c r="K21" s="62"/>
      <c r="L21" s="62"/>
      <c r="M21" s="14">
        <f t="shared" si="20"/>
        <v>0</v>
      </c>
      <c r="N21" s="17">
        <f t="shared" si="2"/>
        <v>0</v>
      </c>
      <c r="O21" s="56">
        <v>49367731.439999998</v>
      </c>
      <c r="P21" s="56">
        <v>57447913.109322101</v>
      </c>
      <c r="Q21" s="55"/>
      <c r="R21" s="36">
        <f t="shared" si="12"/>
        <v>-8080181.6693221033</v>
      </c>
      <c r="S21" s="38">
        <f t="shared" si="3"/>
        <v>0</v>
      </c>
      <c r="T21" s="35">
        <v>-180758.62</v>
      </c>
      <c r="U21" s="35">
        <v>-3337737.9947731402</v>
      </c>
      <c r="V21" s="35"/>
      <c r="W21" s="39">
        <f t="shared" si="4"/>
        <v>3156979.3747731401</v>
      </c>
      <c r="X21" s="37">
        <f t="shared" si="5"/>
        <v>-8080181.6693221033</v>
      </c>
      <c r="Y21" s="35">
        <v>3030102.899322113</v>
      </c>
      <c r="Z21" s="35"/>
      <c r="AA21" s="35"/>
      <c r="AB21" s="36">
        <f t="shared" si="13"/>
        <v>-5050078.7699999902</v>
      </c>
      <c r="AC21" s="36">
        <f>W21</f>
        <v>3156979.3747731401</v>
      </c>
      <c r="AD21" s="35">
        <v>-83234.464773139916</v>
      </c>
      <c r="AE21" s="35"/>
      <c r="AF21" s="35"/>
      <c r="AG21" s="36">
        <f>AC21+AD21-AE21+AF21</f>
        <v>3073744.91</v>
      </c>
      <c r="AH21" s="40"/>
      <c r="AI21" s="35"/>
      <c r="AJ21" s="36">
        <f t="shared" si="7"/>
        <v>-5050078.7699999902</v>
      </c>
      <c r="AK21" s="36">
        <f t="shared" si="15"/>
        <v>3073744.91</v>
      </c>
      <c r="AL21" s="146"/>
      <c r="AM21" s="140"/>
      <c r="AN21" s="35"/>
      <c r="AO21" s="42"/>
      <c r="AP21" s="57" t="s">
        <v>47</v>
      </c>
      <c r="AQ21" s="58"/>
      <c r="AR21" s="45"/>
      <c r="AS21" s="59"/>
      <c r="AU21" s="3"/>
    </row>
    <row r="22" spans="2:47" ht="17.899999999999999" customHeight="1" thickBot="1" x14ac:dyDescent="0.4">
      <c r="B22" s="60" t="s">
        <v>58</v>
      </c>
      <c r="C22" s="52">
        <v>1595</v>
      </c>
      <c r="D22" s="61"/>
      <c r="E22" s="62"/>
      <c r="F22" s="62"/>
      <c r="G22" s="62"/>
      <c r="H22" s="14"/>
      <c r="I22" s="62"/>
      <c r="J22" s="62"/>
      <c r="K22" s="62"/>
      <c r="L22" s="62"/>
      <c r="M22" s="14"/>
      <c r="N22" s="17"/>
      <c r="O22" s="56">
        <v>-22260161.060000002</v>
      </c>
      <c r="P22" s="56">
        <v>-92381275.390000001</v>
      </c>
      <c r="Q22" s="55"/>
      <c r="R22" s="36">
        <f t="shared" si="12"/>
        <v>70121114.329999998</v>
      </c>
      <c r="S22" s="38">
        <f t="shared" si="3"/>
        <v>0</v>
      </c>
      <c r="T22" s="35">
        <v>-43749.066369149834</v>
      </c>
      <c r="U22" s="35">
        <v>-3562816.6063691499</v>
      </c>
      <c r="V22" s="35"/>
      <c r="W22" s="39">
        <f t="shared" si="4"/>
        <v>3519067.54</v>
      </c>
      <c r="X22" s="37">
        <f t="shared" si="5"/>
        <v>70121114.329999998</v>
      </c>
      <c r="Y22" s="35">
        <v>-49230068.069999993</v>
      </c>
      <c r="Z22" s="35"/>
      <c r="AA22" s="35"/>
      <c r="AB22" s="36">
        <f t="shared" si="13"/>
        <v>20891046.260000005</v>
      </c>
      <c r="AC22" s="36">
        <f t="shared" ref="AC22:AC25" si="22">W22</f>
        <v>3519067.54</v>
      </c>
      <c r="AD22" s="35">
        <v>-124268.52000000002</v>
      </c>
      <c r="AE22" s="35"/>
      <c r="AF22" s="35"/>
      <c r="AG22" s="36">
        <f t="shared" si="14"/>
        <v>3394799.02</v>
      </c>
      <c r="AH22" s="40"/>
      <c r="AI22" s="35"/>
      <c r="AJ22" s="36">
        <f>AB22-AH22</f>
        <v>20891046.260000005</v>
      </c>
      <c r="AK22" s="39">
        <f t="shared" si="15"/>
        <v>3394799.02</v>
      </c>
      <c r="AL22" s="41"/>
      <c r="AM22" s="140"/>
      <c r="AN22" s="35"/>
      <c r="AO22" s="42"/>
      <c r="AP22" s="57" t="s">
        <v>47</v>
      </c>
      <c r="AQ22" s="58"/>
      <c r="AR22" s="45"/>
      <c r="AS22" s="59"/>
    </row>
    <row r="23" spans="2:47" ht="32.15" customHeight="1" thickBot="1" x14ac:dyDescent="0.4">
      <c r="B23" s="60" t="s">
        <v>59</v>
      </c>
      <c r="C23" s="52">
        <v>1595</v>
      </c>
      <c r="D23" s="61"/>
      <c r="E23" s="62"/>
      <c r="F23" s="62"/>
      <c r="G23" s="62"/>
      <c r="H23" s="14">
        <f t="shared" si="19"/>
        <v>0</v>
      </c>
      <c r="I23" s="62"/>
      <c r="J23" s="62"/>
      <c r="K23" s="62"/>
      <c r="L23" s="62"/>
      <c r="M23" s="14">
        <f t="shared" si="20"/>
        <v>0</v>
      </c>
      <c r="N23" s="17">
        <f t="shared" si="2"/>
        <v>0</v>
      </c>
      <c r="O23" s="55"/>
      <c r="P23" s="55"/>
      <c r="Q23" s="55"/>
      <c r="R23" s="36">
        <f t="shared" si="12"/>
        <v>0</v>
      </c>
      <c r="S23" s="38">
        <f t="shared" si="3"/>
        <v>0</v>
      </c>
      <c r="T23" s="35"/>
      <c r="U23" s="35"/>
      <c r="V23" s="35"/>
      <c r="W23" s="39">
        <f t="shared" si="4"/>
        <v>0</v>
      </c>
      <c r="X23" s="37">
        <f t="shared" si="5"/>
        <v>0</v>
      </c>
      <c r="Y23" s="35">
        <v>147649.5</v>
      </c>
      <c r="Z23" s="35">
        <v>181940.35</v>
      </c>
      <c r="AA23" s="35"/>
      <c r="AB23" s="36">
        <f t="shared" si="13"/>
        <v>-34290.850000000006</v>
      </c>
      <c r="AC23" s="36">
        <f t="shared" si="22"/>
        <v>0</v>
      </c>
      <c r="AD23" s="35">
        <v>-1647.7799999999988</v>
      </c>
      <c r="AE23" s="35">
        <v>-31283.18</v>
      </c>
      <c r="AF23" s="35"/>
      <c r="AG23" s="36">
        <f>AC23+AD23-AE23+AF23</f>
        <v>29635.4</v>
      </c>
      <c r="AH23" s="40">
        <v>-1229609.3741496599</v>
      </c>
      <c r="AI23" s="35">
        <v>-29686.937754081639</v>
      </c>
      <c r="AJ23" s="36">
        <f>AB23-AH23</f>
        <v>1195318.5241496598</v>
      </c>
      <c r="AK23" s="39">
        <f t="shared" si="15"/>
        <v>59322.337754081644</v>
      </c>
      <c r="AL23" s="41"/>
      <c r="AM23" s="140"/>
      <c r="AN23" s="35"/>
      <c r="AO23" s="63"/>
      <c r="AP23" s="57" t="s">
        <v>47</v>
      </c>
      <c r="AQ23" s="58"/>
      <c r="AR23" s="45"/>
      <c r="AS23" s="59"/>
    </row>
    <row r="24" spans="2:47" ht="29.9" customHeight="1" thickBot="1" x14ac:dyDescent="0.4">
      <c r="B24" s="60" t="s">
        <v>60</v>
      </c>
      <c r="C24" s="52">
        <v>1595</v>
      </c>
      <c r="D24" s="61"/>
      <c r="E24" s="62"/>
      <c r="F24" s="62"/>
      <c r="G24" s="62"/>
      <c r="H24" s="14"/>
      <c r="I24" s="62"/>
      <c r="J24" s="62"/>
      <c r="K24" s="62"/>
      <c r="L24" s="62"/>
      <c r="M24" s="14"/>
      <c r="N24" s="17"/>
      <c r="O24" s="64"/>
      <c r="P24" s="64"/>
      <c r="Q24" s="64"/>
      <c r="R24" s="36"/>
      <c r="S24" s="36"/>
      <c r="T24" s="65"/>
      <c r="U24" s="65"/>
      <c r="V24" s="65"/>
      <c r="W24" s="39">
        <f t="shared" si="4"/>
        <v>0</v>
      </c>
      <c r="X24" s="37">
        <f t="shared" si="5"/>
        <v>0</v>
      </c>
      <c r="Y24" s="65">
        <v>-1151701.44</v>
      </c>
      <c r="Z24" s="65">
        <v>-2135458.5499999998</v>
      </c>
      <c r="AA24" s="65"/>
      <c r="AB24" s="36">
        <f>X24+Y24-Z24+AA24</f>
        <v>983757.10999999987</v>
      </c>
      <c r="AC24" s="36">
        <f t="shared" si="22"/>
        <v>0</v>
      </c>
      <c r="AD24" s="65">
        <v>25692.05</v>
      </c>
      <c r="AE24" s="35">
        <v>-140627.160965238</v>
      </c>
      <c r="AF24" s="65"/>
      <c r="AG24" s="36">
        <f>AC24+AD24-AE24+AF24</f>
        <v>166319.21096523799</v>
      </c>
      <c r="AH24" s="40"/>
      <c r="AI24" s="35"/>
      <c r="AJ24" s="36">
        <f>AB24-AH24</f>
        <v>983757.10999999987</v>
      </c>
      <c r="AK24" s="39">
        <f t="shared" si="15"/>
        <v>166319.21096523799</v>
      </c>
      <c r="AL24" s="41"/>
      <c r="AM24" s="140"/>
      <c r="AN24" s="35"/>
      <c r="AO24" s="42"/>
      <c r="AP24" s="66" t="s">
        <v>47</v>
      </c>
      <c r="AQ24" s="58"/>
      <c r="AR24" s="45"/>
      <c r="AS24" s="59"/>
    </row>
    <row r="25" spans="2:47" ht="29.9" customHeight="1" thickBot="1" x14ac:dyDescent="0.4">
      <c r="B25" s="60" t="s">
        <v>61</v>
      </c>
      <c r="C25" s="52">
        <v>1595</v>
      </c>
      <c r="D25" s="61"/>
      <c r="E25" s="62"/>
      <c r="F25" s="62"/>
      <c r="G25" s="62"/>
      <c r="H25" s="14"/>
      <c r="I25" s="62"/>
      <c r="J25" s="62"/>
      <c r="K25" s="62"/>
      <c r="L25" s="62"/>
      <c r="M25" s="14"/>
      <c r="N25" s="17"/>
      <c r="O25" s="64"/>
      <c r="P25" s="64"/>
      <c r="Q25" s="64"/>
      <c r="R25" s="36"/>
      <c r="S25" s="36"/>
      <c r="T25" s="65"/>
      <c r="U25" s="65"/>
      <c r="V25" s="65"/>
      <c r="W25" s="39"/>
      <c r="X25" s="37"/>
      <c r="Y25" s="65">
        <v>2161834.37</v>
      </c>
      <c r="Z25" s="65">
        <v>2267860.91</v>
      </c>
      <c r="AA25" s="65"/>
      <c r="AB25" s="36">
        <f>X25+Y25-Z25+AA25</f>
        <v>-106026.54000000004</v>
      </c>
      <c r="AC25" s="36">
        <f t="shared" si="22"/>
        <v>0</v>
      </c>
      <c r="AD25" s="65"/>
      <c r="AE25" s="65"/>
      <c r="AF25" s="65"/>
      <c r="AG25" s="36">
        <f>AC25+AD25-AE25+AF25</f>
        <v>0</v>
      </c>
      <c r="AH25" s="67"/>
      <c r="AI25" s="35"/>
      <c r="AJ25" s="36">
        <f>AB25-AH25</f>
        <v>-106026.54000000004</v>
      </c>
      <c r="AK25" s="39">
        <f t="shared" si="15"/>
        <v>0</v>
      </c>
      <c r="AL25" s="41"/>
      <c r="AM25" s="141"/>
      <c r="AN25" s="68"/>
      <c r="AO25" s="42"/>
      <c r="AP25" s="66" t="s">
        <v>47</v>
      </c>
      <c r="AQ25" s="58"/>
      <c r="AR25" s="45"/>
      <c r="AS25" s="59"/>
    </row>
    <row r="26" spans="2:47" ht="31.4" customHeight="1" thickBot="1" x14ac:dyDescent="0.4">
      <c r="B26" s="60" t="s">
        <v>62</v>
      </c>
      <c r="C26" s="52">
        <v>1595</v>
      </c>
      <c r="D26" s="61"/>
      <c r="E26" s="62"/>
      <c r="F26" s="62"/>
      <c r="G26" s="62"/>
      <c r="H26" s="14"/>
      <c r="I26" s="62"/>
      <c r="J26" s="62"/>
      <c r="K26" s="62"/>
      <c r="L26" s="62"/>
      <c r="M26" s="14"/>
      <c r="N26" s="17"/>
      <c r="O26" s="64"/>
      <c r="P26" s="64"/>
      <c r="Q26" s="64"/>
      <c r="R26" s="36"/>
      <c r="S26" s="36"/>
      <c r="T26" s="65"/>
      <c r="U26" s="65"/>
      <c r="V26" s="65"/>
      <c r="W26" s="39"/>
      <c r="X26" s="37"/>
      <c r="Y26" s="65"/>
      <c r="Z26" s="65"/>
      <c r="AA26" s="65"/>
      <c r="AB26" s="36"/>
      <c r="AC26" s="36"/>
      <c r="AD26" s="65"/>
      <c r="AE26" s="65"/>
      <c r="AF26" s="65"/>
      <c r="AG26" s="36"/>
      <c r="AH26" s="35">
        <v>-82246562.246131018</v>
      </c>
      <c r="AI26" s="35">
        <v>-3662139.1803547791</v>
      </c>
      <c r="AJ26" s="36">
        <f>AB26-AH26</f>
        <v>82246562.246131018</v>
      </c>
      <c r="AK26" s="39">
        <f t="shared" si="15"/>
        <v>3662139.1803547791</v>
      </c>
      <c r="AL26" s="41"/>
      <c r="AM26" s="141"/>
      <c r="AN26" s="68"/>
      <c r="AO26" s="42"/>
      <c r="AP26" s="66" t="s">
        <v>47</v>
      </c>
      <c r="AQ26" s="58"/>
      <c r="AR26" s="45"/>
      <c r="AS26" s="59"/>
    </row>
    <row r="27" spans="2:47" ht="15" thickBot="1" x14ac:dyDescent="0.4">
      <c r="B27" s="60"/>
      <c r="C27" s="52"/>
      <c r="D27" s="69"/>
      <c r="E27" s="14"/>
      <c r="F27" s="14"/>
      <c r="G27" s="14"/>
      <c r="H27" s="14"/>
      <c r="I27" s="14"/>
      <c r="J27" s="14"/>
      <c r="K27" s="14"/>
      <c r="L27" s="14"/>
      <c r="M27" s="14"/>
      <c r="N27" s="17"/>
      <c r="O27" s="14"/>
      <c r="P27" s="14"/>
      <c r="Q27" s="14"/>
      <c r="R27" s="14"/>
      <c r="S27" s="14"/>
      <c r="T27" s="14"/>
      <c r="U27" s="14"/>
      <c r="V27" s="14"/>
      <c r="W27" s="70"/>
      <c r="X27" s="17"/>
      <c r="Y27" s="14"/>
      <c r="Z27" s="14"/>
      <c r="AA27" s="14"/>
      <c r="AB27" s="14"/>
      <c r="AC27" s="14"/>
      <c r="AD27" s="14"/>
      <c r="AE27" s="14"/>
      <c r="AF27" s="14"/>
      <c r="AG27" s="14"/>
      <c r="AH27" s="71"/>
      <c r="AI27" s="72"/>
      <c r="AJ27" s="36">
        <f t="shared" ref="AJ27:AJ28" si="23">AB27-AH27</f>
        <v>0</v>
      </c>
      <c r="AK27" s="39">
        <f t="shared" si="15"/>
        <v>0</v>
      </c>
      <c r="AL27" s="71"/>
      <c r="AM27" s="142"/>
      <c r="AN27" s="73"/>
      <c r="AO27" s="70"/>
      <c r="AP27" s="74"/>
      <c r="AQ27" s="75"/>
      <c r="AR27" s="76"/>
      <c r="AS27" s="59"/>
    </row>
    <row r="28" spans="2:47" ht="15" thickBot="1" x14ac:dyDescent="0.4">
      <c r="B28" s="77" t="s">
        <v>63</v>
      </c>
      <c r="C28" s="31"/>
      <c r="D28" s="78"/>
      <c r="E28" s="79"/>
      <c r="F28" s="79"/>
      <c r="G28" s="79"/>
      <c r="H28" s="14"/>
      <c r="I28" s="79"/>
      <c r="J28" s="79"/>
      <c r="K28" s="79"/>
      <c r="L28" s="79"/>
      <c r="M28" s="14"/>
      <c r="N28" s="17"/>
      <c r="O28" s="14"/>
      <c r="P28" s="14"/>
      <c r="Q28" s="14"/>
      <c r="R28" s="14"/>
      <c r="S28" s="14"/>
      <c r="T28" s="14"/>
      <c r="U28" s="14"/>
      <c r="V28" s="14"/>
      <c r="W28" s="70"/>
      <c r="X28" s="17"/>
      <c r="Y28" s="14"/>
      <c r="Z28" s="14"/>
      <c r="AA28" s="14"/>
      <c r="AB28" s="14"/>
      <c r="AC28" s="14"/>
      <c r="AD28" s="14"/>
      <c r="AE28" s="14"/>
      <c r="AF28" s="14"/>
      <c r="AG28" s="14"/>
      <c r="AH28" s="80"/>
      <c r="AI28" s="79"/>
      <c r="AJ28" s="36">
        <f t="shared" si="23"/>
        <v>0</v>
      </c>
      <c r="AK28" s="39">
        <f t="shared" si="15"/>
        <v>0</v>
      </c>
      <c r="AL28" s="80"/>
      <c r="AM28" s="79"/>
      <c r="AN28" s="72"/>
      <c r="AO28" s="70"/>
      <c r="AP28" s="26"/>
      <c r="AQ28" s="75"/>
      <c r="AR28" s="81"/>
      <c r="AS28" s="59"/>
    </row>
    <row r="29" spans="2:47" ht="15" thickBot="1" x14ac:dyDescent="0.4">
      <c r="B29" s="82"/>
      <c r="C29" s="83"/>
      <c r="D29" s="69"/>
      <c r="E29" s="14"/>
      <c r="F29" s="14"/>
      <c r="G29" s="14"/>
      <c r="H29" s="14"/>
      <c r="I29" s="14"/>
      <c r="J29" s="14"/>
      <c r="K29" s="14"/>
      <c r="L29" s="14"/>
      <c r="M29" s="14"/>
      <c r="N29" s="17"/>
      <c r="O29" s="14"/>
      <c r="P29" s="14"/>
      <c r="Q29" s="14"/>
      <c r="R29" s="14"/>
      <c r="S29" s="14"/>
      <c r="T29" s="14"/>
      <c r="U29" s="14"/>
      <c r="V29" s="14"/>
      <c r="W29" s="70"/>
      <c r="X29" s="17"/>
      <c r="Y29" s="14"/>
      <c r="Z29" s="14"/>
      <c r="AA29" s="14"/>
      <c r="AB29" s="14"/>
      <c r="AC29" s="14"/>
      <c r="AD29" s="14"/>
      <c r="AE29" s="14"/>
      <c r="AF29" s="14"/>
      <c r="AG29" s="14"/>
      <c r="AH29" s="17"/>
      <c r="AI29" s="14"/>
      <c r="AJ29" s="14"/>
      <c r="AK29" s="70"/>
      <c r="AL29" s="84"/>
      <c r="AM29" s="24"/>
      <c r="AN29" s="85"/>
      <c r="AO29" s="63"/>
      <c r="AP29" s="26"/>
      <c r="AQ29" s="75"/>
      <c r="AR29" s="81"/>
      <c r="AS29" s="59"/>
    </row>
    <row r="30" spans="2:47" s="95" customFormat="1" ht="15" thickBot="1" x14ac:dyDescent="0.4">
      <c r="B30" s="86" t="s">
        <v>64</v>
      </c>
      <c r="C30" s="87"/>
      <c r="D30" s="88">
        <f t="shared" ref="D30:Q30" si="24">SUM(D8:D23)</f>
        <v>0</v>
      </c>
      <c r="E30" s="89">
        <f t="shared" si="24"/>
        <v>0</v>
      </c>
      <c r="F30" s="89">
        <f t="shared" si="24"/>
        <v>0</v>
      </c>
      <c r="G30" s="89">
        <f t="shared" si="24"/>
        <v>-88823403.752300009</v>
      </c>
      <c r="H30" s="89">
        <f t="shared" si="24"/>
        <v>-88823403.752300009</v>
      </c>
      <c r="I30" s="89">
        <f t="shared" si="24"/>
        <v>0</v>
      </c>
      <c r="J30" s="89">
        <f t="shared" si="24"/>
        <v>0</v>
      </c>
      <c r="K30" s="89">
        <f t="shared" si="24"/>
        <v>0</v>
      </c>
      <c r="L30" s="89">
        <f t="shared" si="24"/>
        <v>-52019.000000000466</v>
      </c>
      <c r="M30" s="89">
        <f t="shared" si="24"/>
        <v>-52019.000000000466</v>
      </c>
      <c r="N30" s="90">
        <f t="shared" si="24"/>
        <v>-88823403.752300009</v>
      </c>
      <c r="O30" s="89">
        <f t="shared" si="24"/>
        <v>33687278.892738305</v>
      </c>
      <c r="P30" s="89">
        <f t="shared" si="24"/>
        <v>-64403104.491617382</v>
      </c>
      <c r="Q30" s="89">
        <f t="shared" si="24"/>
        <v>0</v>
      </c>
      <c r="R30" s="90">
        <f t="shared" ref="R30:AI30" si="25">SUM(R8:R26)</f>
        <v>9266979.63205567</v>
      </c>
      <c r="S30" s="90">
        <f t="shared" si="25"/>
        <v>-52019.000000000466</v>
      </c>
      <c r="T30" s="90">
        <f t="shared" si="25"/>
        <v>-687357.62069175288</v>
      </c>
      <c r="U30" s="90">
        <f t="shared" si="25"/>
        <v>-3121065.5381441507</v>
      </c>
      <c r="V30" s="90">
        <f t="shared" si="25"/>
        <v>0</v>
      </c>
      <c r="W30" s="90">
        <f t="shared" si="25"/>
        <v>2381688.9174523978</v>
      </c>
      <c r="X30" s="90">
        <f t="shared" si="25"/>
        <v>9266979.63205567</v>
      </c>
      <c r="Y30" s="90">
        <f t="shared" si="25"/>
        <v>-42628975.664370321</v>
      </c>
      <c r="Z30" s="90">
        <f t="shared" si="25"/>
        <v>314342.71000000043</v>
      </c>
      <c r="AA30" s="90">
        <f t="shared" si="25"/>
        <v>0</v>
      </c>
      <c r="AB30" s="90">
        <f t="shared" si="25"/>
        <v>-33676338.742314659</v>
      </c>
      <c r="AC30" s="90">
        <f t="shared" si="25"/>
        <v>2381688.9174523978</v>
      </c>
      <c r="AD30" s="90">
        <f t="shared" si="25"/>
        <v>-1078416.2772659981</v>
      </c>
      <c r="AE30" s="90">
        <f t="shared" si="25"/>
        <v>-171910.34096523799</v>
      </c>
      <c r="AF30" s="90">
        <f t="shared" si="25"/>
        <v>0</v>
      </c>
      <c r="AG30" s="90">
        <f t="shared" si="25"/>
        <v>1475182.9811516381</v>
      </c>
      <c r="AH30" s="90">
        <f t="shared" si="25"/>
        <v>-151854550.01325858</v>
      </c>
      <c r="AI30" s="90">
        <f t="shared" si="25"/>
        <v>-4863124.4784325138</v>
      </c>
      <c r="AJ30" s="90">
        <f t="shared" ref="AJ30:AN30" si="26">SUM(AJ8:AJ26)</f>
        <v>118178211.27094391</v>
      </c>
      <c r="AK30" s="90">
        <f t="shared" si="26"/>
        <v>6338307.4595841523</v>
      </c>
      <c r="AL30" s="90">
        <f t="shared" si="26"/>
        <v>-882428.79646833148</v>
      </c>
      <c r="AM30" s="90">
        <f t="shared" si="26"/>
        <v>494582.592703706</v>
      </c>
      <c r="AN30" s="90">
        <f t="shared" si="26"/>
        <v>-4403202.832166573</v>
      </c>
      <c r="AO30" s="90">
        <f>SUM(AO8:AO26)</f>
        <v>13614377.958496664</v>
      </c>
      <c r="AP30" s="91"/>
      <c r="AQ30" s="92"/>
      <c r="AR30" s="93"/>
      <c r="AS30" s="94"/>
    </row>
    <row r="31" spans="2:47" ht="15" thickBot="1" x14ac:dyDescent="0.4">
      <c r="B31" s="86" t="s">
        <v>65</v>
      </c>
      <c r="C31" s="87"/>
      <c r="D31" s="69">
        <f t="shared" ref="D31:AO31" si="27">D30-D16</f>
        <v>0</v>
      </c>
      <c r="E31" s="14">
        <f t="shared" si="27"/>
        <v>0</v>
      </c>
      <c r="F31" s="14">
        <f t="shared" si="27"/>
        <v>0</v>
      </c>
      <c r="G31" s="14">
        <f t="shared" si="27"/>
        <v>-42912756.699999973</v>
      </c>
      <c r="H31" s="14">
        <f t="shared" si="27"/>
        <v>-42912756.699999973</v>
      </c>
      <c r="I31" s="14">
        <f t="shared" si="27"/>
        <v>0</v>
      </c>
      <c r="J31" s="14">
        <f t="shared" si="27"/>
        <v>0</v>
      </c>
      <c r="K31" s="14">
        <f t="shared" si="27"/>
        <v>0</v>
      </c>
      <c r="L31" s="14">
        <f t="shared" si="27"/>
        <v>-1480790.0000000005</v>
      </c>
      <c r="M31" s="14">
        <f t="shared" si="27"/>
        <v>-1480790.0000000005</v>
      </c>
      <c r="N31" s="17">
        <f t="shared" si="27"/>
        <v>-42912756.699999973</v>
      </c>
      <c r="O31" s="14">
        <f t="shared" si="27"/>
        <v>17486324.090567179</v>
      </c>
      <c r="P31" s="14">
        <f t="shared" si="27"/>
        <v>-31963316.340499803</v>
      </c>
      <c r="Q31" s="14">
        <f t="shared" si="27"/>
        <v>24748877.380000003</v>
      </c>
      <c r="R31" s="14">
        <f t="shared" si="27"/>
        <v>31285761.111067005</v>
      </c>
      <c r="S31" s="14">
        <f t="shared" si="27"/>
        <v>-1480790.0000000005</v>
      </c>
      <c r="T31" s="14">
        <f t="shared" si="27"/>
        <v>-708217.05081376701</v>
      </c>
      <c r="U31" s="14">
        <f t="shared" si="27"/>
        <v>-4638821.9047868811</v>
      </c>
      <c r="V31" s="14">
        <f t="shared" si="27"/>
        <v>67874.64</v>
      </c>
      <c r="W31" s="70">
        <f t="shared" si="27"/>
        <v>2517689.4939731136</v>
      </c>
      <c r="X31" s="17">
        <f t="shared" si="27"/>
        <v>31285761.111067005</v>
      </c>
      <c r="Y31" s="14">
        <f t="shared" si="27"/>
        <v>-51420893.818998225</v>
      </c>
      <c r="Z31" s="14">
        <f t="shared" si="27"/>
        <v>314342.71000000043</v>
      </c>
      <c r="AA31" s="14">
        <f t="shared" si="27"/>
        <v>20162335.274034575</v>
      </c>
      <c r="AB31" s="14">
        <f t="shared" si="27"/>
        <v>-287140.14389665425</v>
      </c>
      <c r="AC31" s="14">
        <f t="shared" si="27"/>
        <v>2517689.4939731136</v>
      </c>
      <c r="AD31" s="14">
        <f t="shared" si="27"/>
        <v>-1280447.3998132739</v>
      </c>
      <c r="AE31" s="14">
        <f t="shared" si="27"/>
        <v>-171910.34096523799</v>
      </c>
      <c r="AF31" s="14">
        <f t="shared" si="27"/>
        <v>756256.17</v>
      </c>
      <c r="AG31" s="14">
        <f t="shared" si="27"/>
        <v>2165408.605125078</v>
      </c>
      <c r="AH31" s="17">
        <f t="shared" si="27"/>
        <v>-138383691.11207616</v>
      </c>
      <c r="AI31" s="14">
        <f t="shared" si="27"/>
        <v>-4528117.9240856189</v>
      </c>
      <c r="AJ31" s="14">
        <f t="shared" si="27"/>
        <v>138096550.96817949</v>
      </c>
      <c r="AK31" s="70">
        <f t="shared" si="27"/>
        <v>6693526.5292106979</v>
      </c>
      <c r="AL31" s="17">
        <f t="shared" si="27"/>
        <v>580863.12974735955</v>
      </c>
      <c r="AM31" s="17">
        <f t="shared" ref="AM31" si="28">AM30-AM16</f>
        <v>1041341.0173928227</v>
      </c>
      <c r="AN31" s="14">
        <f t="shared" si="27"/>
        <v>-2037933.4116352201</v>
      </c>
      <c r="AO31" s="70">
        <f t="shared" si="27"/>
        <v>35897987.076263592</v>
      </c>
      <c r="AP31" s="96"/>
      <c r="AQ31" s="75"/>
      <c r="AR31" s="81"/>
      <c r="AS31" s="59"/>
    </row>
    <row r="32" spans="2:47" ht="15" thickBot="1" x14ac:dyDescent="0.4">
      <c r="B32" s="97" t="s">
        <v>66</v>
      </c>
      <c r="C32" s="98">
        <v>1589</v>
      </c>
      <c r="D32" s="69">
        <f t="shared" ref="D32:AO32" si="29">D16</f>
        <v>0</v>
      </c>
      <c r="E32" s="14">
        <f t="shared" si="29"/>
        <v>0</v>
      </c>
      <c r="F32" s="14">
        <f t="shared" si="29"/>
        <v>0</v>
      </c>
      <c r="G32" s="14">
        <f t="shared" si="29"/>
        <v>-45910647.052300036</v>
      </c>
      <c r="H32" s="14">
        <f t="shared" si="29"/>
        <v>-45910647.052300036</v>
      </c>
      <c r="I32" s="14">
        <f t="shared" si="29"/>
        <v>0</v>
      </c>
      <c r="J32" s="14">
        <f t="shared" si="29"/>
        <v>0</v>
      </c>
      <c r="K32" s="14">
        <f t="shared" si="29"/>
        <v>0</v>
      </c>
      <c r="L32" s="14">
        <f t="shared" si="29"/>
        <v>1428771</v>
      </c>
      <c r="M32" s="14">
        <f t="shared" si="29"/>
        <v>1428771</v>
      </c>
      <c r="N32" s="17">
        <f t="shared" si="29"/>
        <v>-45910647.052300036</v>
      </c>
      <c r="O32" s="14">
        <f t="shared" si="29"/>
        <v>16200954.802171126</v>
      </c>
      <c r="P32" s="14">
        <f t="shared" si="29"/>
        <v>-32439788.151117578</v>
      </c>
      <c r="Q32" s="14">
        <f t="shared" si="29"/>
        <v>-24748877.380000003</v>
      </c>
      <c r="R32" s="14">
        <f t="shared" si="29"/>
        <v>-22018781.479011334</v>
      </c>
      <c r="S32" s="14">
        <f t="shared" si="29"/>
        <v>1428771</v>
      </c>
      <c r="T32" s="14">
        <f t="shared" si="29"/>
        <v>20859.430122014135</v>
      </c>
      <c r="U32" s="14">
        <f t="shared" si="29"/>
        <v>1517756.3666427301</v>
      </c>
      <c r="V32" s="14">
        <f t="shared" si="29"/>
        <v>-67874.64</v>
      </c>
      <c r="W32" s="70">
        <f t="shared" si="29"/>
        <v>-136000.57652071596</v>
      </c>
      <c r="X32" s="17">
        <f t="shared" si="29"/>
        <v>-22018781.479011334</v>
      </c>
      <c r="Y32" s="14">
        <f t="shared" si="29"/>
        <v>8791918.1546279062</v>
      </c>
      <c r="Z32" s="14">
        <f t="shared" si="29"/>
        <v>0</v>
      </c>
      <c r="AA32" s="14">
        <f t="shared" si="29"/>
        <v>-20162335.274034575</v>
      </c>
      <c r="AB32" s="14">
        <f t="shared" si="29"/>
        <v>-33389198.598418005</v>
      </c>
      <c r="AC32" s="14">
        <f t="shared" si="29"/>
        <v>-136000.57652071596</v>
      </c>
      <c r="AD32" s="14">
        <f t="shared" si="29"/>
        <v>202031.12254727585</v>
      </c>
      <c r="AE32" s="14">
        <f t="shared" si="29"/>
        <v>0</v>
      </c>
      <c r="AF32" s="14">
        <f t="shared" si="29"/>
        <v>-756256.17</v>
      </c>
      <c r="AG32" s="14">
        <f t="shared" si="29"/>
        <v>-690225.62397344015</v>
      </c>
      <c r="AH32" s="17">
        <f t="shared" si="29"/>
        <v>-13470858.901182428</v>
      </c>
      <c r="AI32" s="14">
        <f t="shared" si="29"/>
        <v>-335006.55434689496</v>
      </c>
      <c r="AJ32" s="14">
        <f t="shared" si="29"/>
        <v>-19918339.697235577</v>
      </c>
      <c r="AK32" s="70">
        <f t="shared" si="29"/>
        <v>-355219.06962654518</v>
      </c>
      <c r="AL32" s="17">
        <f t="shared" si="29"/>
        <v>-1463291.926215691</v>
      </c>
      <c r="AM32" s="17">
        <f t="shared" ref="AM32" si="30">AM16</f>
        <v>-546758.42468911665</v>
      </c>
      <c r="AN32" s="14">
        <f t="shared" si="29"/>
        <v>-2365269.420531353</v>
      </c>
      <c r="AO32" s="70">
        <f t="shared" si="29"/>
        <v>-22283609.117766932</v>
      </c>
      <c r="AP32" s="96"/>
      <c r="AQ32" s="75"/>
      <c r="AR32" s="81"/>
      <c r="AS32" s="59"/>
    </row>
    <row r="33" spans="1:45" x14ac:dyDescent="0.35">
      <c r="B33" s="97"/>
      <c r="C33" s="98"/>
      <c r="D33" s="69"/>
      <c r="E33" s="14"/>
      <c r="F33" s="14"/>
      <c r="G33" s="14"/>
      <c r="H33" s="14"/>
      <c r="I33" s="14"/>
      <c r="J33" s="14"/>
      <c r="K33" s="14"/>
      <c r="L33" s="14"/>
      <c r="M33" s="14"/>
      <c r="N33" s="17"/>
      <c r="O33" s="14"/>
      <c r="P33" s="14"/>
      <c r="Q33" s="14"/>
      <c r="R33" s="14"/>
      <c r="S33" s="14"/>
      <c r="T33" s="14"/>
      <c r="U33" s="14"/>
      <c r="V33" s="14"/>
      <c r="W33" s="70"/>
      <c r="X33" s="17"/>
      <c r="Y33" s="14"/>
      <c r="Z33" s="14"/>
      <c r="AA33" s="14"/>
      <c r="AB33" s="14"/>
      <c r="AC33" s="14"/>
      <c r="AD33" s="14"/>
      <c r="AE33" s="14"/>
      <c r="AF33" s="14"/>
      <c r="AG33" s="14"/>
      <c r="AH33" s="17"/>
      <c r="AI33" s="14"/>
      <c r="AJ33" s="14"/>
      <c r="AK33" s="70"/>
      <c r="AL33" s="17"/>
      <c r="AM33" s="17"/>
      <c r="AN33" s="14"/>
      <c r="AO33" s="70"/>
      <c r="AP33" s="96"/>
      <c r="AQ33" s="99"/>
      <c r="AR33" s="81"/>
      <c r="AS33" s="59"/>
    </row>
    <row r="34" spans="1:45" s="95" customFormat="1" ht="18" customHeight="1" x14ac:dyDescent="0.35">
      <c r="B34" s="86" t="s">
        <v>67</v>
      </c>
      <c r="C34" s="98"/>
      <c r="D34" s="88"/>
      <c r="E34" s="89"/>
      <c r="F34" s="89"/>
      <c r="G34" s="89"/>
      <c r="H34" s="89"/>
      <c r="I34" s="89"/>
      <c r="J34" s="89"/>
      <c r="K34" s="89"/>
      <c r="L34" s="89"/>
      <c r="M34" s="89"/>
      <c r="N34" s="90"/>
      <c r="O34" s="89"/>
      <c r="P34" s="89"/>
      <c r="Q34" s="89"/>
      <c r="R34" s="89"/>
      <c r="S34" s="89"/>
      <c r="T34" s="89"/>
      <c r="U34" s="89"/>
      <c r="V34" s="89"/>
      <c r="W34" s="100"/>
      <c r="X34" s="90"/>
      <c r="Y34" s="89"/>
      <c r="Z34" s="89"/>
      <c r="AA34" s="89"/>
      <c r="AB34" s="89"/>
      <c r="AC34" s="89"/>
      <c r="AD34" s="89"/>
      <c r="AE34" s="89"/>
      <c r="AF34" s="89"/>
      <c r="AG34" s="89"/>
      <c r="AH34" s="90"/>
      <c r="AI34" s="89"/>
      <c r="AJ34" s="89">
        <f>SUM(AJ8:AJ16,AJ19,)</f>
        <v>18017580.790663231</v>
      </c>
      <c r="AK34" s="89">
        <f t="shared" ref="AK34" si="31">SUM(AK8:AK16,AK19,)</f>
        <v>-4015356.6284019467</v>
      </c>
      <c r="AL34" s="89">
        <f>SUM(AL8:AL16,AL19,)</f>
        <v>-882428.79646833148</v>
      </c>
      <c r="AM34" s="89">
        <f>SUM(AM8:AM16,AM19,)</f>
        <v>494582.592703706</v>
      </c>
      <c r="AN34" s="89">
        <f>SUM(AN8:AN16,AN19,)</f>
        <v>-4403202.832166573</v>
      </c>
      <c r="AO34" s="89">
        <f>SUM(AO8:AO16,AO19,)</f>
        <v>13614377.958496664</v>
      </c>
      <c r="AP34" s="101"/>
      <c r="AQ34" s="102"/>
      <c r="AR34" s="93"/>
      <c r="AS34" s="103"/>
    </row>
    <row r="35" spans="1:45" s="95" customFormat="1" ht="18" customHeight="1" x14ac:dyDescent="0.35">
      <c r="B35" s="86" t="s">
        <v>68</v>
      </c>
      <c r="C35" s="98"/>
      <c r="D35" s="88"/>
      <c r="E35" s="89"/>
      <c r="F35" s="89"/>
      <c r="G35" s="89"/>
      <c r="H35" s="89"/>
      <c r="I35" s="89"/>
      <c r="J35" s="89"/>
      <c r="K35" s="89"/>
      <c r="L35" s="89"/>
      <c r="M35" s="89"/>
      <c r="N35" s="90"/>
      <c r="O35" s="89"/>
      <c r="P35" s="89"/>
      <c r="Q35" s="89"/>
      <c r="R35" s="89"/>
      <c r="S35" s="89"/>
      <c r="T35" s="89"/>
      <c r="U35" s="89"/>
      <c r="V35" s="89"/>
      <c r="W35" s="100"/>
      <c r="X35" s="90"/>
      <c r="Y35" s="89"/>
      <c r="Z35" s="89"/>
      <c r="AA35" s="89"/>
      <c r="AB35" s="89"/>
      <c r="AC35" s="89"/>
      <c r="AD35" s="89"/>
      <c r="AE35" s="89"/>
      <c r="AF35" s="89"/>
      <c r="AG35" s="89"/>
      <c r="AH35" s="90"/>
      <c r="AI35" s="89"/>
      <c r="AJ35" s="89">
        <f>SUM(AJ20,AJ22:AJ26)+SUM(AJ17:AJ18)+AJ21</f>
        <v>100160630.4802807</v>
      </c>
      <c r="AK35" s="89">
        <f>SUM(AK20,AK22:AK26)+SUM(AK17:AK18)+AK21</f>
        <v>10353664.087986099</v>
      </c>
      <c r="AL35" s="89">
        <f t="shared" ref="AL35:AP35" si="32">SUM(AL20,AL22:AL26)+SUM(AL17:AL18)</f>
        <v>0</v>
      </c>
      <c r="AM35" s="89">
        <f t="shared" ref="AM35" si="33">SUM(AM20,AM22:AM26)+SUM(AM17:AM18)</f>
        <v>0</v>
      </c>
      <c r="AN35" s="89">
        <f t="shared" si="32"/>
        <v>0</v>
      </c>
      <c r="AO35" s="89">
        <f t="shared" si="32"/>
        <v>0</v>
      </c>
      <c r="AP35" s="89">
        <f t="shared" si="32"/>
        <v>0</v>
      </c>
      <c r="AQ35" s="102"/>
      <c r="AR35" s="93"/>
      <c r="AS35" s="103"/>
    </row>
    <row r="36" spans="1:45" ht="13.5" customHeight="1" thickBot="1" x14ac:dyDescent="0.4">
      <c r="B36" s="97"/>
      <c r="C36" s="98"/>
      <c r="D36" s="69"/>
      <c r="E36" s="14"/>
      <c r="F36" s="14"/>
      <c r="G36" s="14"/>
      <c r="H36" s="14"/>
      <c r="I36" s="14"/>
      <c r="J36" s="14"/>
      <c r="K36" s="14"/>
      <c r="L36" s="14"/>
      <c r="M36" s="14"/>
      <c r="N36" s="17"/>
      <c r="O36" s="14"/>
      <c r="P36" s="14"/>
      <c r="Q36" s="14"/>
      <c r="R36" s="14"/>
      <c r="S36" s="14"/>
      <c r="T36" s="14"/>
      <c r="U36" s="14"/>
      <c r="V36" s="14"/>
      <c r="W36" s="70"/>
      <c r="X36" s="17"/>
      <c r="Y36" s="14"/>
      <c r="Z36" s="14"/>
      <c r="AA36" s="14"/>
      <c r="AB36" s="14"/>
      <c r="AC36" s="14"/>
      <c r="AD36" s="14"/>
      <c r="AE36" s="14"/>
      <c r="AF36" s="14"/>
      <c r="AG36" s="14"/>
      <c r="AH36" s="17"/>
      <c r="AI36" s="14"/>
      <c r="AJ36" s="14"/>
      <c r="AK36" s="70"/>
      <c r="AL36" s="17"/>
      <c r="AM36" s="14"/>
      <c r="AN36" s="14"/>
      <c r="AO36" s="70"/>
      <c r="AP36" s="96"/>
      <c r="AQ36" s="99"/>
      <c r="AR36" s="81"/>
      <c r="AS36" s="104"/>
    </row>
    <row r="37" spans="1:45" ht="15" thickBot="1" x14ac:dyDescent="0.4">
      <c r="B37" s="105"/>
      <c r="C37" s="106"/>
      <c r="D37" s="107"/>
      <c r="E37" s="108"/>
      <c r="F37" s="108"/>
      <c r="G37" s="108"/>
      <c r="H37" s="108"/>
      <c r="I37" s="108"/>
      <c r="J37" s="108"/>
      <c r="K37" s="108"/>
      <c r="L37" s="108"/>
      <c r="M37" s="108"/>
      <c r="N37" s="109"/>
      <c r="O37" s="108"/>
      <c r="P37" s="108"/>
      <c r="Q37" s="108"/>
      <c r="R37" s="108"/>
      <c r="S37" s="108"/>
      <c r="T37" s="108"/>
      <c r="U37" s="108"/>
      <c r="V37" s="108"/>
      <c r="W37" s="110"/>
      <c r="X37" s="111"/>
      <c r="Y37" s="108"/>
      <c r="Z37" s="108"/>
      <c r="AA37" s="108"/>
      <c r="AB37" s="108"/>
      <c r="AC37" s="108"/>
      <c r="AD37" s="108"/>
      <c r="AE37" s="108"/>
      <c r="AF37" s="108"/>
      <c r="AG37" s="108"/>
      <c r="AH37" s="111"/>
      <c r="AI37" s="108"/>
      <c r="AJ37" s="108"/>
      <c r="AK37" s="110"/>
      <c r="AL37" s="109"/>
      <c r="AM37" s="108"/>
      <c r="AN37" s="108"/>
      <c r="AO37" s="110"/>
      <c r="AP37" s="112"/>
      <c r="AQ37" s="113"/>
      <c r="AR37" s="110"/>
      <c r="AS37" s="29"/>
    </row>
    <row r="38" spans="1:45" x14ac:dyDescent="0.35">
      <c r="AR38" s="114"/>
    </row>
    <row r="39" spans="1:45" x14ac:dyDescent="0.35">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R39" s="114"/>
    </row>
    <row r="40" spans="1:45" ht="45" customHeight="1" x14ac:dyDescent="0.35">
      <c r="A40" s="115"/>
      <c r="B40" s="183" t="s">
        <v>69</v>
      </c>
      <c r="C40" s="183"/>
      <c r="D40" s="183"/>
      <c r="E40" s="183"/>
      <c r="Z40" s="3"/>
      <c r="AC40" s="116"/>
    </row>
    <row r="41" spans="1:45" ht="16.5" x14ac:dyDescent="0.35">
      <c r="A41" s="117"/>
      <c r="D41" s="118"/>
      <c r="E41" s="118"/>
      <c r="AO41" s="3"/>
    </row>
    <row r="42" spans="1:45" ht="47.25" customHeight="1" x14ac:dyDescent="0.35">
      <c r="A42" s="117">
        <v>1</v>
      </c>
      <c r="B42" s="182" t="s">
        <v>70</v>
      </c>
      <c r="C42" s="182"/>
      <c r="D42" s="119"/>
      <c r="E42" s="119"/>
      <c r="F42" s="119"/>
      <c r="G42" s="119"/>
      <c r="H42" s="119"/>
      <c r="I42" s="119"/>
      <c r="J42" s="119"/>
      <c r="K42" s="119"/>
      <c r="L42" s="119"/>
      <c r="M42" s="119"/>
      <c r="N42" s="119"/>
      <c r="O42" s="119"/>
      <c r="P42" s="119"/>
      <c r="Q42" s="119"/>
      <c r="R42" s="119"/>
      <c r="S42" s="119"/>
      <c r="T42" s="119"/>
      <c r="U42" s="119"/>
      <c r="V42" s="119"/>
      <c r="W42" s="119"/>
      <c r="X42" s="119"/>
      <c r="Y42" s="119"/>
      <c r="Z42" s="3"/>
      <c r="AA42" s="119"/>
      <c r="AB42" s="119"/>
      <c r="AC42" s="119"/>
      <c r="AD42" s="119"/>
      <c r="AE42" s="119"/>
      <c r="AF42" s="119"/>
      <c r="AG42" s="119"/>
      <c r="AH42" s="119"/>
      <c r="AI42" s="119"/>
      <c r="AJ42" s="119"/>
      <c r="AK42" s="119"/>
      <c r="AL42" s="119"/>
      <c r="AM42" s="119"/>
      <c r="AN42" s="119"/>
      <c r="AO42" s="119"/>
    </row>
    <row r="43" spans="1:45" ht="78" customHeight="1" x14ac:dyDescent="0.35">
      <c r="A43" s="117">
        <v>2</v>
      </c>
      <c r="B43" s="182" t="s">
        <v>71</v>
      </c>
      <c r="C43" s="182"/>
      <c r="D43" s="120"/>
      <c r="E43" s="119"/>
    </row>
    <row r="44" spans="1:45" ht="78" customHeight="1" x14ac:dyDescent="0.35">
      <c r="A44" s="117">
        <v>3</v>
      </c>
      <c r="B44" s="182" t="s">
        <v>72</v>
      </c>
      <c r="C44" s="182"/>
      <c r="D44" s="118"/>
      <c r="E44" s="118"/>
    </row>
    <row r="45" spans="1:45" ht="96.75" customHeight="1" x14ac:dyDescent="0.35">
      <c r="A45" s="117">
        <v>4</v>
      </c>
      <c r="B45" s="182" t="s">
        <v>73</v>
      </c>
      <c r="C45" s="182"/>
      <c r="D45" s="118"/>
      <c r="E45" s="118"/>
    </row>
    <row r="46" spans="1:45" ht="78" customHeight="1" x14ac:dyDescent="0.35">
      <c r="A46" s="117">
        <v>5</v>
      </c>
      <c r="B46" s="182" t="s">
        <v>74</v>
      </c>
      <c r="C46" s="182"/>
      <c r="D46" s="118"/>
      <c r="E46" s="118"/>
    </row>
    <row r="47" spans="1:45" ht="51" customHeight="1" x14ac:dyDescent="0.35">
      <c r="A47" s="117">
        <v>6</v>
      </c>
      <c r="B47" s="182" t="s">
        <v>75</v>
      </c>
      <c r="C47" s="182"/>
      <c r="D47" s="118"/>
      <c r="E47" s="118"/>
    </row>
  </sheetData>
  <mergeCells count="55">
    <mergeCell ref="B46:C46"/>
    <mergeCell ref="B47:C47"/>
    <mergeCell ref="AR4:AR6"/>
    <mergeCell ref="B40:E40"/>
    <mergeCell ref="B42:C42"/>
    <mergeCell ref="B43:C43"/>
    <mergeCell ref="B44:C44"/>
    <mergeCell ref="B45:C45"/>
    <mergeCell ref="AK4:AK6"/>
    <mergeCell ref="AL4:AL6"/>
    <mergeCell ref="AN4:AN6"/>
    <mergeCell ref="AO4:AO6"/>
    <mergeCell ref="AP4:AP6"/>
    <mergeCell ref="AQ4:AQ6"/>
    <mergeCell ref="AE4:AE6"/>
    <mergeCell ref="AF4:AF6"/>
    <mergeCell ref="AG4:AG6"/>
    <mergeCell ref="AH4:AH6"/>
    <mergeCell ref="AI4:AI6"/>
    <mergeCell ref="AJ4:AJ6"/>
    <mergeCell ref="Y4:Y6"/>
    <mergeCell ref="Z4:Z6"/>
    <mergeCell ref="AA4:AA6"/>
    <mergeCell ref="AB4:AB6"/>
    <mergeCell ref="AC4:AC6"/>
    <mergeCell ref="AD4:AD6"/>
    <mergeCell ref="K4:K6"/>
    <mergeCell ref="X4:X6"/>
    <mergeCell ref="M4:M6"/>
    <mergeCell ref="N4:N6"/>
    <mergeCell ref="O4:O6"/>
    <mergeCell ref="P4:P6"/>
    <mergeCell ref="Q4:Q6"/>
    <mergeCell ref="R4:R6"/>
    <mergeCell ref="S4:S6"/>
    <mergeCell ref="T4:T6"/>
    <mergeCell ref="U4:U6"/>
    <mergeCell ref="V4:V6"/>
    <mergeCell ref="W4:W6"/>
    <mergeCell ref="AM4:AM6"/>
    <mergeCell ref="AL3:AO3"/>
    <mergeCell ref="B4:B6"/>
    <mergeCell ref="C4:C6"/>
    <mergeCell ref="D4:D6"/>
    <mergeCell ref="E4:E6"/>
    <mergeCell ref="F4:F6"/>
    <mergeCell ref="L4:L6"/>
    <mergeCell ref="D3:M3"/>
    <mergeCell ref="N3:W3"/>
    <mergeCell ref="X3:AG3"/>
    <mergeCell ref="AH3:AK3"/>
    <mergeCell ref="G4:G6"/>
    <mergeCell ref="H4:H6"/>
    <mergeCell ref="I4:I6"/>
    <mergeCell ref="J4:J6"/>
  </mergeCells>
  <pageMargins left="0.7" right="0.7" top="0.75" bottom="0.75" header="0.3" footer="0.3"/>
  <pageSetup paperSize="5" scale="4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D1BF6-BFDD-432F-85A2-FA69FB3D209E}">
  <sheetPr>
    <pageSetUpPr fitToPage="1"/>
  </sheetPr>
  <dimension ref="A2:H32"/>
  <sheetViews>
    <sheetView zoomScale="90" zoomScaleNormal="90" workbookViewId="0">
      <selection activeCell="F21" sqref="F21"/>
    </sheetView>
  </sheetViews>
  <sheetFormatPr defaultColWidth="9" defaultRowHeight="14.5" x14ac:dyDescent="0.35"/>
  <cols>
    <col min="1" max="1" width="4.453125" customWidth="1"/>
    <col min="2" max="2" width="2.54296875" customWidth="1"/>
    <col min="3" max="3" width="78.453125" customWidth="1"/>
    <col min="4" max="4" width="11.453125" customWidth="1"/>
    <col min="5" max="5" width="24.453125" customWidth="1"/>
    <col min="6" max="6" width="94.54296875" customWidth="1"/>
    <col min="8" max="8" width="12.453125" bestFit="1" customWidth="1"/>
  </cols>
  <sheetData>
    <row r="2" spans="1:8" x14ac:dyDescent="0.35">
      <c r="A2" s="121"/>
    </row>
    <row r="3" spans="1:8" x14ac:dyDescent="0.35">
      <c r="A3" s="121"/>
      <c r="B3" s="122"/>
      <c r="C3" s="122"/>
      <c r="D3" s="122"/>
      <c r="E3" s="122"/>
      <c r="F3" s="122"/>
    </row>
    <row r="4" spans="1:8" x14ac:dyDescent="0.35">
      <c r="A4" s="121"/>
      <c r="B4" s="186" t="s">
        <v>76</v>
      </c>
      <c r="C4" s="186"/>
      <c r="D4" s="186"/>
      <c r="E4" s="186"/>
      <c r="F4" s="122"/>
    </row>
    <row r="5" spans="1:8" x14ac:dyDescent="0.35">
      <c r="A5" s="121"/>
      <c r="B5" s="122"/>
      <c r="C5" s="122"/>
      <c r="D5" s="122"/>
      <c r="E5" s="122"/>
      <c r="F5" s="122"/>
    </row>
    <row r="6" spans="1:8" ht="15" thickBot="1" x14ac:dyDescent="0.4">
      <c r="A6" s="121"/>
      <c r="B6" s="122"/>
      <c r="C6" s="122"/>
      <c r="D6" s="122"/>
      <c r="E6" s="122"/>
      <c r="F6" s="122"/>
    </row>
    <row r="7" spans="1:8" s="126" customFormat="1" ht="16" thickBot="1" x14ac:dyDescent="0.4">
      <c r="A7" s="123"/>
      <c r="B7" s="122"/>
      <c r="C7" s="124"/>
      <c r="D7" s="125"/>
      <c r="E7" s="124"/>
      <c r="F7" s="124"/>
    </row>
    <row r="8" spans="1:8" s="126" customFormat="1" ht="15.65" customHeight="1" x14ac:dyDescent="0.35">
      <c r="A8" s="123"/>
      <c r="B8" s="122"/>
      <c r="C8" s="187" t="s">
        <v>2</v>
      </c>
      <c r="D8" s="190" t="s">
        <v>3</v>
      </c>
      <c r="E8" s="190" t="s">
        <v>77</v>
      </c>
      <c r="F8" s="190" t="s">
        <v>78</v>
      </c>
    </row>
    <row r="9" spans="1:8" s="126" customFormat="1" ht="15.75" customHeight="1" x14ac:dyDescent="0.35">
      <c r="A9" s="123"/>
      <c r="B9" s="122"/>
      <c r="C9" s="188"/>
      <c r="D9" s="191"/>
      <c r="E9" s="191"/>
      <c r="F9" s="191"/>
    </row>
    <row r="10" spans="1:8" s="126" customFormat="1" ht="22.4" customHeight="1" thickBot="1" x14ac:dyDescent="0.4">
      <c r="A10" s="123"/>
      <c r="B10" s="127"/>
      <c r="C10" s="189"/>
      <c r="D10" s="192"/>
      <c r="E10" s="192"/>
      <c r="F10" s="191"/>
    </row>
    <row r="11" spans="1:8" s="128" customFormat="1" ht="15.5" x14ac:dyDescent="0.35">
      <c r="B11" s="129"/>
      <c r="C11" s="130"/>
      <c r="D11" s="131"/>
      <c r="E11" s="132"/>
      <c r="F11" s="130"/>
      <c r="H11" s="133"/>
    </row>
    <row r="12" spans="1:8" s="128" customFormat="1" ht="15.5" x14ac:dyDescent="0.35">
      <c r="B12" s="129"/>
      <c r="C12" s="130"/>
      <c r="D12" s="131"/>
      <c r="E12" s="132"/>
      <c r="F12" s="130"/>
      <c r="H12" s="133"/>
    </row>
    <row r="13" spans="1:8" s="134" customFormat="1" x14ac:dyDescent="0.35">
      <c r="B13" s="129"/>
      <c r="C13" s="130"/>
      <c r="D13" s="135"/>
      <c r="E13" s="132"/>
      <c r="F13" s="130"/>
    </row>
    <row r="14" spans="1:8" s="126" customFormat="1" ht="15.5" x14ac:dyDescent="0.35">
      <c r="B14" s="122"/>
      <c r="C14" s="130"/>
      <c r="D14" s="131"/>
      <c r="E14" s="130"/>
      <c r="F14" s="130"/>
    </row>
    <row r="15" spans="1:8" s="126" customFormat="1" ht="15.5" x14ac:dyDescent="0.35">
      <c r="B15" s="122"/>
      <c r="C15" s="130"/>
      <c r="D15" s="131"/>
      <c r="E15" s="130"/>
      <c r="F15" s="130"/>
    </row>
    <row r="16" spans="1:8" s="126" customFormat="1" ht="16" thickBot="1" x14ac:dyDescent="0.4">
      <c r="B16" s="122"/>
      <c r="C16" s="136"/>
      <c r="D16" s="137"/>
      <c r="E16" s="136"/>
      <c r="F16" s="136"/>
    </row>
    <row r="17" spans="2:6" s="126" customFormat="1" ht="15.5" x14ac:dyDescent="0.35">
      <c r="B17" s="122"/>
      <c r="C17" s="122"/>
      <c r="D17" s="122"/>
      <c r="E17" s="122"/>
      <c r="F17" s="122"/>
    </row>
    <row r="18" spans="2:6" x14ac:dyDescent="0.35">
      <c r="B18" s="122"/>
      <c r="C18" s="122"/>
      <c r="D18" s="122"/>
      <c r="E18" s="122"/>
      <c r="F18" s="122"/>
    </row>
    <row r="19" spans="2:6" x14ac:dyDescent="0.35">
      <c r="B19" s="122"/>
      <c r="C19" s="122"/>
      <c r="D19" s="122"/>
      <c r="E19" s="122"/>
      <c r="F19" s="138"/>
    </row>
    <row r="20" spans="2:6" x14ac:dyDescent="0.35">
      <c r="B20" s="122"/>
      <c r="C20" s="122"/>
      <c r="D20" s="122"/>
      <c r="E20" s="122"/>
      <c r="F20" s="138"/>
    </row>
    <row r="21" spans="2:6" x14ac:dyDescent="0.35">
      <c r="B21" s="122"/>
      <c r="C21" s="122"/>
      <c r="D21" s="122"/>
      <c r="E21" s="122"/>
      <c r="F21" s="138"/>
    </row>
    <row r="22" spans="2:6" x14ac:dyDescent="0.35">
      <c r="F22" s="139"/>
    </row>
    <row r="23" spans="2:6" x14ac:dyDescent="0.35">
      <c r="F23" s="139"/>
    </row>
    <row r="24" spans="2:6" x14ac:dyDescent="0.35">
      <c r="F24" s="139"/>
    </row>
    <row r="25" spans="2:6" x14ac:dyDescent="0.35">
      <c r="F25" s="139"/>
    </row>
    <row r="26" spans="2:6" x14ac:dyDescent="0.35">
      <c r="F26" s="139"/>
    </row>
    <row r="27" spans="2:6" x14ac:dyDescent="0.35">
      <c r="F27" s="139"/>
    </row>
    <row r="28" spans="2:6" x14ac:dyDescent="0.35">
      <c r="F28" s="139"/>
    </row>
    <row r="29" spans="2:6" x14ac:dyDescent="0.35">
      <c r="F29" s="139"/>
    </row>
    <row r="30" spans="2:6" x14ac:dyDescent="0.35">
      <c r="F30" s="139"/>
    </row>
    <row r="31" spans="2:6" x14ac:dyDescent="0.35">
      <c r="F31" s="139"/>
    </row>
    <row r="32" spans="2:6" x14ac:dyDescent="0.35">
      <c r="F32" s="139"/>
    </row>
  </sheetData>
  <mergeCells count="5">
    <mergeCell ref="B4:E4"/>
    <mergeCell ref="C8:C10"/>
    <mergeCell ref="D8:D10"/>
    <mergeCell ref="E8:E10"/>
    <mergeCell ref="F8:F10"/>
  </mergeCells>
  <pageMargins left="0.7" right="0.7" top="0.75" bottom="0.7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ANDREY Elise</RAContact>
    <Allmapsinthefolder xmlns="7e651a3a-8d05-4ee0-9344-b668032e30e0">false</Allmapsinthefolder>
    <RRA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EB-2023-0030</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2024-05-24T04:00:00+00:00</IssueDat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Applicant0 xmlns="7e651a3a-8d05-4ee0-9344-b668032e30e0">
      <Value>Hydro One Networks Inc. - HONI</Value>
    </Applicant0>
    <lcf76f155ced4ddcb4097134ff3c332f xmlns="7e651a3a-8d05-4ee0-9344-b668032e30e0">
      <Terms xmlns="http://schemas.microsoft.com/office/infopath/2007/PartnerControls"/>
    </lcf76f155ced4ddcb4097134ff3c332f>
    <TitleofExhibit xmlns="7e651a3a-8d05-4ee0-9344-b668032e30e0">-JB revision #2_jul 20.xlsx</TitleofExhibit>
    <TypeofDocument xmlns="7e651a3a-8d05-4ee0-9344-b668032e30e0" xsi:nil="true"/>
    <Issue xmlns="7e651a3a-8d05-4ee0-9344-b668032e30e0" xsi:nil="true"/>
    <IssueNo_x002e_ xmlns="7e651a3a-8d05-4ee0-9344-b668032e30e0" xsi:nil="true"/>
    <Witness_x0020_Approved xmlns="7e651a3a-8d05-4ee0-9344-b668032e30e0">false</Witness_x0020_Approv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2" ma:contentTypeDescription="Create a new document." ma:contentTypeScope="" ma:versionID="21f817de8611fe90a5ec6c0954d4c6a1">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eda015f3eaefcf63f3b81acff0159e7a"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Choice 30"/>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enumeration value="ARC Letter of Representation"/>
          <xsd:enumeration value="Tracker"/>
          <xsd:enumeration value="Online Ad"/>
          <xsd:enumeration value="Estimat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58CFF2-956B-4089-9679-DB05A26B00CD}">
  <ds:schemaRefs>
    <ds:schemaRef ds:uri="http://purl.org/dc/terms/"/>
    <ds:schemaRef ds:uri="7e651a3a-8d05-4ee0-9344-b668032e30e0"/>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1f5e108a-442b-424d-88d6-fdac133e65d6"/>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F599A2FF-C846-47D9-9B04-FDE3FCE4E623}"/>
</file>

<file path=customXml/itemProps3.xml><?xml version="1.0" encoding="utf-8"?>
<ds:datastoreItem xmlns:ds="http://schemas.openxmlformats.org/officeDocument/2006/customXml" ds:itemID="{2CFC50D8-FD51-4AF8-BF5B-6ABF2D1367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2a. Continuity Schedule </vt:lpstr>
      <vt:lpstr>3. Appendix 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KARAM Kareen</dc:creator>
  <cp:keywords/>
  <dc:description/>
  <cp:lastModifiedBy>BUT Judy</cp:lastModifiedBy>
  <cp:revision/>
  <dcterms:created xsi:type="dcterms:W3CDTF">2023-06-28T20:00:34Z</dcterms:created>
  <dcterms:modified xsi:type="dcterms:W3CDTF">2024-04-24T19:04:01Z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