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hydroone.sharepoint.com/sites/RA/Proceedings Library/2023/EB-2023-0030 - HONI Dx Rates 2024 Annual Update/Working Folder/Application and Evidence/"/>
    </mc:Choice>
  </mc:AlternateContent>
  <xr:revisionPtr revIDLastSave="21" documentId="13_ncr:1_{FBD97FBD-658E-473F-97A2-9A1ABD2ECB57}" xr6:coauthVersionLast="47" xr6:coauthVersionMax="47" xr10:uidLastSave="{FDDC4E45-528C-4198-8BAE-57BF33CA674A}"/>
  <bookViews>
    <workbookView xWindow="-120" yWindow="-120" windowWidth="29040" windowHeight="15840" xr2:uid="{66333018-9731-431F-A0B2-E4029C8C9F04}"/>
  </bookViews>
  <sheets>
    <sheet name="HONI_1595"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 l="1"/>
  <c r="E18" i="1" l="1"/>
  <c r="E17" i="1"/>
  <c r="E16" i="1"/>
  <c r="E15" i="1"/>
  <c r="F15" i="1" s="1"/>
  <c r="I15" i="1" s="1"/>
  <c r="E14" i="1"/>
  <c r="F14" i="1" s="1"/>
  <c r="I14" i="1" s="1"/>
  <c r="E11" i="1"/>
  <c r="F11" i="1" s="1"/>
  <c r="I11" i="1" s="1"/>
  <c r="F17" i="1"/>
  <c r="I17" i="1" s="1"/>
  <c r="F18" i="1"/>
  <c r="I18" i="1" s="1"/>
  <c r="E13" i="1"/>
  <c r="F13" i="1" s="1"/>
  <c r="I13" i="1" s="1"/>
  <c r="E12" i="1"/>
  <c r="F12" i="1" s="1"/>
  <c r="I12" i="1" s="1"/>
  <c r="E10" i="1"/>
  <c r="F10" i="1" s="1"/>
  <c r="I10" i="1" s="1"/>
  <c r="F16" i="1"/>
  <c r="I16" i="1" s="1"/>
  <c r="E8" i="1"/>
  <c r="F8" i="1" s="1"/>
  <c r="I8" i="1" s="1"/>
  <c r="E9" i="1"/>
  <c r="F9" i="1" s="1"/>
  <c r="I9" i="1" s="1"/>
  <c r="E7" i="1"/>
  <c r="F7" i="1" l="1"/>
  <c r="I7" i="1" s="1"/>
  <c r="E19" i="1"/>
</calcChain>
</file>

<file path=xl/sharedStrings.xml><?xml version="1.0" encoding="utf-8"?>
<sst xmlns="http://schemas.openxmlformats.org/spreadsheetml/2006/main" count="37" uniqueCount="25">
  <si>
    <t>Derivation of Rate Rider for Disposition of Account 1595 (2019) - Hydro One Distribution Legacy Customers</t>
  </si>
  <si>
    <t>Disposition Period (years)</t>
  </si>
  <si>
    <t>Rate Class</t>
  </si>
  <si>
    <t>Unit</t>
  </si>
  <si>
    <t>Approved DVA Balances in 2019*</t>
  </si>
  <si>
    <t>% Share by Rate Class</t>
  </si>
  <si>
    <t>1595 (2019) Balance</t>
  </si>
  <si>
    <t>OEB-approved 2024 Load Forecast</t>
  </si>
  <si>
    <t>Rate Rider ($/kWh or $/kW) - Recovery/Refund over 1 year</t>
  </si>
  <si>
    <t>kWh</t>
  </si>
  <si>
    <t>kW</t>
  </si>
  <si>
    <t>UR</t>
  </si>
  <si>
    <t>R1</t>
  </si>
  <si>
    <t>R2</t>
  </si>
  <si>
    <t>GSe</t>
  </si>
  <si>
    <t>GSd</t>
  </si>
  <si>
    <t>UGe</t>
  </si>
  <si>
    <t>UGd</t>
  </si>
  <si>
    <t>USL</t>
  </si>
  <si>
    <t>St Lgt</t>
  </si>
  <si>
    <t>Sen Lgt</t>
  </si>
  <si>
    <t>DGen</t>
  </si>
  <si>
    <t>ST</t>
  </si>
  <si>
    <t>TOTAL</t>
  </si>
  <si>
    <t>* Amounts allocated to the Seasonal rate class have been distributed between UR, R1, and R2 rate classes based on the number of seasonal customers and associated kwh in each of these rate classes.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</si>
</sst>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6" formatCode="&quot;$&quot;#,##0_);[Red]\(&quot;$&quot;#,##0\)"/>
    <numFmt numFmtId="164" formatCode="&quot;$&quot;#,##0.0000_);[Red]\(&quot;$&quot;#,##0.0000\)"/>
    <numFmt numFmtId="165" formatCode="&quot;$&quot;#,##0.0000_);\(&quot;$&quot;#,##0.0000\)"/>
  </numFmts>
  <fonts count="5" x14ac:knownFonts="1">
    <font>
      <sz val="10"/>
      <name val="Arial"/>
    </font>
    <font>
      <b/>
      <sz val="10"/>
      <name val="Arial"/>
      <family val="2"/>
    </font>
    <font>
      <sz val="10"/>
      <name val="Arial"/>
      <family val="2"/>
    </font>
    <font>
      <b/>
      <sz val="12"/>
      <name val="Arial"/>
      <family val="2"/>
    </font>
    <font>
      <sz val="9"/>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9" fontId="2" fillId="0" borderId="0" applyFont="0" applyFill="0" applyBorder="0" applyAlignment="0" applyProtection="0"/>
  </cellStyleXfs>
  <cellXfs count="35">
    <xf numFmtId="0" fontId="0" fillId="0" borderId="0" xfId="0"/>
    <xf numFmtId="0" fontId="1" fillId="0" borderId="0" xfId="0" applyFont="1" applyAlignment="1">
      <alignment horizontal="center"/>
    </xf>
    <xf numFmtId="0" fontId="1" fillId="0" borderId="1"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xf>
    <xf numFmtId="6" fontId="0" fillId="0" borderId="1" xfId="0" applyNumberFormat="1" applyBorder="1" applyAlignment="1">
      <alignment horizontal="center"/>
    </xf>
    <xf numFmtId="164" fontId="0" fillId="0" borderId="1" xfId="0" applyNumberFormat="1" applyBorder="1" applyAlignment="1">
      <alignment horizontal="center"/>
    </xf>
    <xf numFmtId="6" fontId="0" fillId="0" borderId="0" xfId="0" applyNumberFormat="1"/>
    <xf numFmtId="0" fontId="1" fillId="0" borderId="1" xfId="0" applyFont="1" applyBorder="1" applyAlignment="1">
      <alignment horizontal="right"/>
    </xf>
    <xf numFmtId="0" fontId="1" fillId="0" borderId="1" xfId="0" applyFont="1" applyBorder="1"/>
    <xf numFmtId="6" fontId="1" fillId="0" borderId="1" xfId="0" applyNumberFormat="1" applyFont="1" applyBorder="1" applyAlignment="1">
      <alignment horizontal="center"/>
    </xf>
    <xf numFmtId="0" fontId="1" fillId="0" borderId="0" xfId="0" applyFont="1"/>
    <xf numFmtId="6" fontId="1" fillId="0" borderId="0" xfId="0" applyNumberFormat="1" applyFont="1"/>
    <xf numFmtId="38" fontId="0" fillId="0" borderId="0" xfId="0" applyNumberFormat="1" applyAlignment="1">
      <alignment horizontal="center"/>
    </xf>
    <xf numFmtId="0" fontId="1" fillId="0" borderId="1" xfId="0" applyFont="1" applyBorder="1" applyAlignment="1">
      <alignment horizontal="center"/>
    </xf>
    <xf numFmtId="0" fontId="2" fillId="0" borderId="1" xfId="0" applyFont="1" applyBorder="1" applyAlignment="1">
      <alignment horizontal="center" vertical="center"/>
    </xf>
    <xf numFmtId="5" fontId="2" fillId="0" borderId="1" xfId="0" applyNumberFormat="1" applyFont="1" applyBorder="1" applyAlignment="1">
      <alignment horizontal="center" vertical="center" wrapText="1"/>
    </xf>
    <xf numFmtId="0" fontId="0" fillId="0" borderId="0" xfId="0" applyAlignment="1">
      <alignment horizontal="center"/>
    </xf>
    <xf numFmtId="9" fontId="0" fillId="0" borderId="0" xfId="1" applyFont="1"/>
    <xf numFmtId="5" fontId="0" fillId="0" borderId="1" xfId="0" applyNumberFormat="1" applyBorder="1" applyAlignment="1">
      <alignment horizontal="center"/>
    </xf>
    <xf numFmtId="5" fontId="1" fillId="0" borderId="1" xfId="0" applyNumberFormat="1" applyFont="1" applyBorder="1" applyAlignment="1">
      <alignment horizontal="center"/>
    </xf>
    <xf numFmtId="9" fontId="2" fillId="0" borderId="1" xfId="1" applyFont="1" applyBorder="1" applyAlignment="1">
      <alignment horizontal="center" vertical="center" wrapText="1"/>
    </xf>
    <xf numFmtId="3" fontId="2" fillId="0" borderId="1" xfId="0" applyNumberFormat="1" applyFont="1" applyBorder="1" applyAlignment="1">
      <alignment horizontal="center" vertical="center" wrapText="1"/>
    </xf>
    <xf numFmtId="165" fontId="0" fillId="0" borderId="1" xfId="0" applyNumberFormat="1" applyBorder="1" applyAlignment="1">
      <alignment horizontal="center"/>
    </xf>
    <xf numFmtId="165" fontId="0" fillId="0" borderId="0" xfId="0" applyNumberFormat="1"/>
    <xf numFmtId="5" fontId="0" fillId="0" borderId="0" xfId="0" applyNumberFormat="1" applyAlignment="1">
      <alignment horizontal="right"/>
    </xf>
    <xf numFmtId="9" fontId="1" fillId="0" borderId="1" xfId="0" applyNumberFormat="1" applyFont="1" applyBorder="1" applyAlignment="1">
      <alignment horizontal="center"/>
    </xf>
    <xf numFmtId="0" fontId="3" fillId="0" borderId="0" xfId="0" applyFont="1"/>
    <xf numFmtId="0" fontId="4" fillId="0" borderId="4" xfId="0" applyFont="1" applyBorder="1" applyAlignment="1">
      <alignment horizontal="left" wrapText="1"/>
    </xf>
    <xf numFmtId="0" fontId="3" fillId="0" borderId="1" xfId="0" applyFont="1" applyBorder="1" applyAlignment="1">
      <alignment horizont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530B5-075E-4C2F-AF11-161F1AE6125D}">
  <sheetPr>
    <pageSetUpPr fitToPage="1"/>
  </sheetPr>
  <dimension ref="B1:K28"/>
  <sheetViews>
    <sheetView tabSelected="1" zoomScaleNormal="100" workbookViewId="0">
      <selection activeCell="B20" sqref="B20:I20"/>
    </sheetView>
  </sheetViews>
  <sheetFormatPr defaultRowHeight="12.75" x14ac:dyDescent="0.2"/>
  <cols>
    <col min="2" max="2" width="23.42578125" customWidth="1"/>
    <col min="3" max="3" width="10.28515625" customWidth="1"/>
    <col min="4" max="4" width="15.42578125" bestFit="1" customWidth="1"/>
    <col min="5" max="5" width="12.42578125" customWidth="1"/>
    <col min="6" max="6" width="14.42578125" bestFit="1" customWidth="1"/>
    <col min="7" max="7" width="13.5703125" bestFit="1" customWidth="1"/>
    <col min="8" max="8" width="9.85546875" bestFit="1" customWidth="1"/>
    <col min="9" max="9" width="16.7109375" customWidth="1"/>
    <col min="10" max="10" width="11.42578125" bestFit="1" customWidth="1"/>
    <col min="11" max="11" width="14" customWidth="1"/>
  </cols>
  <sheetData>
    <row r="1" spans="2:11" ht="15.75" x14ac:dyDescent="0.25">
      <c r="B1" s="30" t="s">
        <v>0</v>
      </c>
      <c r="C1" s="30"/>
      <c r="D1" s="30"/>
      <c r="E1" s="30"/>
      <c r="F1" s="30"/>
      <c r="G1" s="30"/>
      <c r="H1" s="30"/>
      <c r="I1" s="30"/>
      <c r="J1" s="28"/>
    </row>
    <row r="3" spans="2:11" x14ac:dyDescent="0.2">
      <c r="B3" s="1" t="s">
        <v>1</v>
      </c>
      <c r="C3" s="1">
        <v>1</v>
      </c>
    </row>
    <row r="5" spans="2:11" s="3" customFormat="1" ht="28.5" customHeight="1" x14ac:dyDescent="0.2">
      <c r="B5" s="33" t="s">
        <v>2</v>
      </c>
      <c r="C5" s="33" t="s">
        <v>3</v>
      </c>
      <c r="D5" s="34" t="s">
        <v>4</v>
      </c>
      <c r="E5" s="34" t="s">
        <v>5</v>
      </c>
      <c r="F5" s="31" t="s">
        <v>6</v>
      </c>
      <c r="G5" s="34" t="s">
        <v>7</v>
      </c>
      <c r="H5" s="34"/>
      <c r="I5" s="31" t="s">
        <v>8</v>
      </c>
    </row>
    <row r="6" spans="2:11" s="4" customFormat="1" ht="26.1" customHeight="1" x14ac:dyDescent="0.2">
      <c r="B6" s="33"/>
      <c r="C6" s="33"/>
      <c r="D6" s="34"/>
      <c r="E6" s="34"/>
      <c r="F6" s="32"/>
      <c r="G6" s="2" t="s">
        <v>9</v>
      </c>
      <c r="H6" s="2" t="s">
        <v>10</v>
      </c>
      <c r="I6" s="32"/>
    </row>
    <row r="7" spans="2:11" s="4" customFormat="1" x14ac:dyDescent="0.2">
      <c r="B7" s="2" t="s">
        <v>11</v>
      </c>
      <c r="C7" s="16" t="s">
        <v>9</v>
      </c>
      <c r="D7" s="17">
        <v>-3507934.3263948308</v>
      </c>
      <c r="E7" s="22">
        <f t="shared" ref="E7:E18" si="0">D7/$D$19</f>
        <v>6.4360727349664054E-2</v>
      </c>
      <c r="F7" s="6">
        <f t="shared" ref="F7:F18" si="1">F$19*E7</f>
        <v>397516.15349597251</v>
      </c>
      <c r="G7" s="23">
        <v>2053423494.4129043</v>
      </c>
      <c r="H7" s="23"/>
      <c r="I7" s="7">
        <f>ROUND(F7/G7/$C$3,4)</f>
        <v>2.0000000000000001E-4</v>
      </c>
      <c r="K7" s="8"/>
    </row>
    <row r="8" spans="2:11" s="4" customFormat="1" x14ac:dyDescent="0.2">
      <c r="B8" s="2" t="s">
        <v>12</v>
      </c>
      <c r="C8" s="16" t="s">
        <v>9</v>
      </c>
      <c r="D8" s="17">
        <v>-8052971.8611276187</v>
      </c>
      <c r="E8" s="22">
        <f t="shared" si="0"/>
        <v>0.14774938128366069</v>
      </c>
      <c r="F8" s="6">
        <f t="shared" si="1"/>
        <v>912555.96615934139</v>
      </c>
      <c r="G8" s="23">
        <v>5142207973.1399574</v>
      </c>
      <c r="H8" s="23"/>
      <c r="I8" s="7">
        <f>ROUND(F8/G8/$C$3,4)</f>
        <v>2.0000000000000001E-4</v>
      </c>
      <c r="K8" s="8"/>
    </row>
    <row r="9" spans="2:11" s="4" customFormat="1" x14ac:dyDescent="0.2">
      <c r="B9" s="2" t="s">
        <v>13</v>
      </c>
      <c r="C9" s="16" t="s">
        <v>9</v>
      </c>
      <c r="D9" s="17">
        <v>-9013935.5112929977</v>
      </c>
      <c r="E9" s="22">
        <f t="shared" si="0"/>
        <v>0.16538036115003538</v>
      </c>
      <c r="F9" s="6">
        <f t="shared" si="1"/>
        <v>1021451.5549361637</v>
      </c>
      <c r="G9" s="23">
        <v>4843330054.2298908</v>
      </c>
      <c r="H9" s="23"/>
      <c r="I9" s="7">
        <f>ROUND(F9/G9/$C$3,4)</f>
        <v>2.0000000000000001E-4</v>
      </c>
      <c r="K9" s="8"/>
    </row>
    <row r="10" spans="2:11" s="4" customFormat="1" x14ac:dyDescent="0.2">
      <c r="B10" s="2" t="s">
        <v>14</v>
      </c>
      <c r="C10" s="16" t="s">
        <v>9</v>
      </c>
      <c r="D10" s="17">
        <v>-7378113.9114417043</v>
      </c>
      <c r="E10" s="22">
        <f t="shared" si="0"/>
        <v>0.13536763622855111</v>
      </c>
      <c r="F10" s="6">
        <f t="shared" si="1"/>
        <v>836081.63358794875</v>
      </c>
      <c r="G10" s="23">
        <v>1990332864.5995069</v>
      </c>
      <c r="H10" s="23"/>
      <c r="I10" s="7">
        <f>ROUND(F10/G10/$C$3,4)</f>
        <v>4.0000000000000002E-4</v>
      </c>
      <c r="K10" s="8"/>
    </row>
    <row r="11" spans="2:11" s="4" customFormat="1" x14ac:dyDescent="0.2">
      <c r="B11" s="2" t="s">
        <v>15</v>
      </c>
      <c r="C11" s="16" t="s">
        <v>10</v>
      </c>
      <c r="D11" s="17">
        <v>-23043942.342252593</v>
      </c>
      <c r="E11" s="22">
        <f t="shared" si="0"/>
        <v>0.42279152120710678</v>
      </c>
      <c r="F11" s="6">
        <f t="shared" si="1"/>
        <v>2611320.0729984795</v>
      </c>
      <c r="G11" s="23"/>
      <c r="H11" s="23">
        <v>7028358.3678641832</v>
      </c>
      <c r="I11" s="7">
        <f>ROUND(F11/H11/$C$3,4)</f>
        <v>0.3715</v>
      </c>
      <c r="K11" s="8"/>
    </row>
    <row r="12" spans="2:11" s="4" customFormat="1" x14ac:dyDescent="0.2">
      <c r="B12" s="2" t="s">
        <v>16</v>
      </c>
      <c r="C12" s="16" t="s">
        <v>9</v>
      </c>
      <c r="D12" s="17">
        <v>-2072320.0372636938</v>
      </c>
      <c r="E12" s="22">
        <f t="shared" si="0"/>
        <v>3.8021243412685909E-2</v>
      </c>
      <c r="F12" s="6">
        <f t="shared" si="1"/>
        <v>234833.55541388047</v>
      </c>
      <c r="G12" s="23">
        <v>549270887.30052352</v>
      </c>
      <c r="H12" s="23"/>
      <c r="I12" s="7">
        <f>ROUND(F12/G12/$C$3,4)</f>
        <v>4.0000000000000002E-4</v>
      </c>
      <c r="K12" s="8"/>
    </row>
    <row r="13" spans="2:11" x14ac:dyDescent="0.2">
      <c r="B13" s="15" t="s">
        <v>17</v>
      </c>
      <c r="C13" s="5" t="s">
        <v>10</v>
      </c>
      <c r="D13" s="17">
        <v>-6648104.5449097147</v>
      </c>
      <c r="E13" s="22">
        <f t="shared" si="0"/>
        <v>0.12197401781085608</v>
      </c>
      <c r="F13" s="6">
        <f t="shared" si="1"/>
        <v>753357.58906512475</v>
      </c>
      <c r="G13" s="23"/>
      <c r="H13" s="23">
        <v>2312123.6644885824</v>
      </c>
      <c r="I13" s="7">
        <f>ROUND(F13/H13/$C$3,4)</f>
        <v>0.32579999999999998</v>
      </c>
      <c r="K13" s="8"/>
    </row>
    <row r="14" spans="2:11" x14ac:dyDescent="0.2">
      <c r="B14" s="15" t="s">
        <v>18</v>
      </c>
      <c r="C14" s="16" t="s">
        <v>9</v>
      </c>
      <c r="D14" s="17">
        <v>-54260.623447133737</v>
      </c>
      <c r="E14" s="22">
        <f t="shared" si="0"/>
        <v>9.9552980944566782E-4</v>
      </c>
      <c r="F14" s="20">
        <f t="shared" si="1"/>
        <v>6148.767996225667</v>
      </c>
      <c r="G14" s="23">
        <v>33040650.216483336</v>
      </c>
      <c r="H14" s="23"/>
      <c r="I14" s="7">
        <f>ROUND(F14/G14/$C$3,4)</f>
        <v>2.0000000000000001E-4</v>
      </c>
      <c r="K14" s="8"/>
    </row>
    <row r="15" spans="2:11" x14ac:dyDescent="0.2">
      <c r="B15" s="15" t="s">
        <v>19</v>
      </c>
      <c r="C15" s="16" t="s">
        <v>9</v>
      </c>
      <c r="D15" s="17">
        <v>-679759.9501482026</v>
      </c>
      <c r="E15" s="22">
        <f t="shared" si="0"/>
        <v>1.2471682974655977E-2</v>
      </c>
      <c r="F15" s="20">
        <f t="shared" si="1"/>
        <v>77029.823121356167</v>
      </c>
      <c r="G15" s="23">
        <v>83342660.668320924</v>
      </c>
      <c r="H15" s="23"/>
      <c r="I15" s="7">
        <f>ROUND(F15/G15/$C$3,4)</f>
        <v>8.9999999999999998E-4</v>
      </c>
      <c r="K15" s="8"/>
    </row>
    <row r="16" spans="2:11" x14ac:dyDescent="0.2">
      <c r="B16" s="15" t="s">
        <v>20</v>
      </c>
      <c r="C16" s="16" t="s">
        <v>9</v>
      </c>
      <c r="D16" s="17">
        <v>-31384.500575232934</v>
      </c>
      <c r="E16" s="22">
        <f t="shared" si="0"/>
        <v>5.7581730345672129E-4</v>
      </c>
      <c r="F16" s="20">
        <f t="shared" si="1"/>
        <v>3556.4650837920303</v>
      </c>
      <c r="G16" s="23">
        <v>11173101.883949291</v>
      </c>
      <c r="H16" s="23"/>
      <c r="I16" s="7">
        <f>ROUND(F16/G16/$C$3,4)</f>
        <v>2.9999999999999997E-4</v>
      </c>
      <c r="K16" s="8"/>
    </row>
    <row r="17" spans="2:11" x14ac:dyDescent="0.2">
      <c r="B17" s="15" t="s">
        <v>21</v>
      </c>
      <c r="C17" s="5" t="s">
        <v>10</v>
      </c>
      <c r="D17" s="17">
        <v>-319618.12400043209</v>
      </c>
      <c r="E17" s="22">
        <f t="shared" si="0"/>
        <v>5.8640935150983779E-3</v>
      </c>
      <c r="F17" s="20">
        <f t="shared" si="1"/>
        <v>36218.855719236235</v>
      </c>
      <c r="G17" s="23"/>
      <c r="H17" s="23">
        <v>217567.48556277191</v>
      </c>
      <c r="I17" s="7">
        <f>ROUND(F17/H17/$C$3,4)</f>
        <v>0.16650000000000001</v>
      </c>
      <c r="K17" s="8"/>
    </row>
    <row r="18" spans="2:11" x14ac:dyDescent="0.2">
      <c r="B18" s="15" t="s">
        <v>22</v>
      </c>
      <c r="C18" s="5" t="s">
        <v>10</v>
      </c>
      <c r="D18" s="17">
        <v>6298077.8221351225</v>
      </c>
      <c r="E18" s="22">
        <f t="shared" si="0"/>
        <v>-0.11555201204521669</v>
      </c>
      <c r="F18" s="20">
        <f t="shared" si="1"/>
        <v>-713692.85662951076</v>
      </c>
      <c r="G18" s="23"/>
      <c r="H18" s="23">
        <v>31012798.555618569</v>
      </c>
      <c r="I18" s="24">
        <f>ROUND(F18/H18/$C$3,4)</f>
        <v>-2.3E-2</v>
      </c>
      <c r="J18" s="25"/>
      <c r="K18" s="26"/>
    </row>
    <row r="19" spans="2:11" s="12" customFormat="1" x14ac:dyDescent="0.2">
      <c r="B19" s="9" t="s">
        <v>23</v>
      </c>
      <c r="C19" s="10"/>
      <c r="D19" s="21">
        <f>SUM(D7:D18)</f>
        <v>-54504267.91071903</v>
      </c>
      <c r="E19" s="27">
        <f>SUM(E7:E18)</f>
        <v>1.0000000000000002</v>
      </c>
      <c r="F19" s="21">
        <v>6176377.5809480101</v>
      </c>
      <c r="G19" s="11"/>
      <c r="H19" s="11"/>
      <c r="I19" s="10"/>
      <c r="K19" s="13"/>
    </row>
    <row r="20" spans="2:11" ht="23.45" customHeight="1" x14ac:dyDescent="0.2">
      <c r="B20" s="29" t="s">
        <v>24</v>
      </c>
      <c r="C20" s="29"/>
      <c r="D20" s="29"/>
      <c r="E20" s="29"/>
      <c r="F20" s="29"/>
      <c r="G20" s="29"/>
      <c r="H20" s="29"/>
      <c r="I20" s="29"/>
      <c r="K20" s="8"/>
    </row>
    <row r="21" spans="2:11" x14ac:dyDescent="0.2">
      <c r="F21" s="19"/>
      <c r="I21" s="8"/>
      <c r="K21" s="8"/>
    </row>
    <row r="22" spans="2:11" x14ac:dyDescent="0.2">
      <c r="I22" s="8"/>
      <c r="K22" s="8"/>
    </row>
    <row r="23" spans="2:11" x14ac:dyDescent="0.2">
      <c r="G23" s="14"/>
      <c r="H23" s="14"/>
      <c r="I23" s="8"/>
      <c r="K23" s="8"/>
    </row>
    <row r="24" spans="2:11" x14ac:dyDescent="0.2">
      <c r="G24" s="14"/>
      <c r="H24" s="14"/>
      <c r="I24" s="8"/>
      <c r="K24" s="8"/>
    </row>
    <row r="25" spans="2:11" x14ac:dyDescent="0.2">
      <c r="D25" s="18"/>
      <c r="E25" s="18"/>
      <c r="G25" s="14"/>
      <c r="H25" s="14"/>
      <c r="I25" s="8"/>
      <c r="K25" s="8"/>
    </row>
    <row r="26" spans="2:11" x14ac:dyDescent="0.2">
      <c r="G26" s="14"/>
      <c r="H26" s="14"/>
    </row>
    <row r="27" spans="2:11" x14ac:dyDescent="0.2">
      <c r="G27" s="14"/>
      <c r="H27" s="14"/>
    </row>
    <row r="28" spans="2:11" x14ac:dyDescent="0.2">
      <c r="G28" s="14"/>
      <c r="H28" s="14"/>
    </row>
  </sheetData>
  <mergeCells count="9">
    <mergeCell ref="B20:I20"/>
    <mergeCell ref="B1:I1"/>
    <mergeCell ref="I5:I6"/>
    <mergeCell ref="B5:B6"/>
    <mergeCell ref="C5:C6"/>
    <mergeCell ref="D5:D6"/>
    <mergeCell ref="E5:E6"/>
    <mergeCell ref="F5:F6"/>
    <mergeCell ref="G5:H5"/>
  </mergeCells>
  <pageMargins left="0.7" right="0.7" top="0.75" bottom="0.75" header="0.3" footer="0.3"/>
  <pageSetup scale="72" orientation="portrait" horizontalDpi="90" verticalDpi="90" r:id="rId1"/>
  <ignoredErrors>
    <ignoredError sqref="I11:I1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47" ma:contentTypeDescription="Create a new document." ma:contentTypeScope="" ma:versionID="72048c76357f7c6e154ec10a951fc50f">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87d3e6a51955c0801646648d1fa7a772"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Legal_x0020_Review" minOccurs="0"/>
                <xsd:element ref="ns2:Formatted" minOccurs="0"/>
                <xsd:element ref="ns2:PDF" minOccurs="0"/>
                <xsd:element ref="ns2:Confidential" minOccurs="0"/>
                <xsd:element ref="ns2:RADirectorApproved" minOccurs="0"/>
                <xsd:element ref="ns2:Witness"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RA" ma:index="21"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2" nillable="true" ma:displayName="Draft Ready" ma:format="Dropdown" ma:internalName="DraftReady">
      <xsd:simpleType>
        <xsd:restriction base="dms:Choice">
          <xsd:enumeration value="No"/>
          <xsd:enumeration value="Almost"/>
          <xsd:enumeration value="Ready"/>
        </xsd:restriction>
      </xsd:simpleType>
    </xsd:element>
    <xsd:element name="TitleofExhibit" ma:index="23" nillable="true" ma:displayName="Title of Exhibit" ma:format="Dropdown" ma:internalName="TitleofExhibit">
      <xsd:simpleType>
        <xsd:restriction base="dms:Text">
          <xsd:maxLength value="255"/>
        </xsd:restriction>
      </xsd:simpleType>
    </xsd:element>
    <xsd:element name="TypeofDocument" ma:index="24"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5" nillable="true" ma:displayName="Case Number/Docket Number" ma:format="Dropdown" ma:internalName="CaseNumber_x002f_DocketNumber">
      <xsd:simpleType>
        <xsd:restriction base="dms:Note"/>
      </xsd:simpleType>
    </xsd:element>
    <xsd:element name="RAContact" ma:index="26"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restriction>
          </xsd:simpleType>
        </xsd:union>
      </xsd:simpleType>
    </xsd:element>
    <xsd:element name="Applicant" ma:index="27"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restriction>
          </xsd:simpleType>
        </xsd:union>
      </xsd:simpleType>
    </xsd:element>
    <xsd:element name="Applicant0" ma:index="28"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restriction>
                    </xsd:simpleType>
                  </xsd:union>
                </xsd:simpleType>
              </xsd:element>
            </xsd:sequence>
          </xsd:extension>
        </xsd:complexContent>
      </xsd:complexType>
    </xsd:element>
    <xsd:element name="IssueDate" ma:index="29" nillable="true" ma:displayName="Issue Date" ma:format="DateOnly" ma:internalName="IssueDate">
      <xsd:simpleType>
        <xsd:restriction base="dms:DateTime"/>
      </xsd:simpleType>
    </xsd:element>
    <xsd:element name="DocumentType" ma:index="30"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istribution System Plan"/>
          <xsd:enumeration value="Draft Rate Order"/>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Notice of Amendments"/>
          <xsd:enumeration value="Notice of Hearing on Cost Awards"/>
          <xsd:enumeration value="Notice of Proposal"/>
          <xsd:enumeration value="OEB Report"/>
          <xsd:enumeration value="Old Licence"/>
          <xsd:enumeration value="Order"/>
          <xsd:enumeration value="Prefiled Evidence"/>
          <xsd:enumeration value="Procedural Order"/>
          <xsd:enumeration value="Regulation"/>
          <xsd:enumeration value="Reply Submission"/>
          <xsd:enumeration value="Report"/>
          <xsd:enumeration value="Settlement Agreement"/>
          <xsd:enumeration value="Statute"/>
          <xsd:enumeration value="Submission"/>
          <xsd:enumeration value="Transcript"/>
          <xsd:enumeration value="Undertaking"/>
          <xsd:enumeration value="Working Document"/>
          <xsd:enumeration value="OEB Intervention form"/>
        </xsd:restriction>
      </xsd:simpleType>
    </xsd:element>
    <xsd:element name="Docket" ma:index="31" nillable="true" ma:displayName="Docket" ma:description="Docket of the proceeding as provided by the regulator" ma:format="Dropdown" ma:internalName="Docket">
      <xsd:simpleType>
        <xsd:restriction base="dms:Text">
          <xsd:maxLength value="255"/>
        </xsd:restriction>
      </xsd:simpleType>
    </xsd:element>
    <xsd:element name="Author0" ma:index="32"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3" nillable="true" ma:displayName="Witness Approved" ma:default="0" ma:format="Dropdown" ma:internalName="WitnessApproved">
      <xsd:simpleType>
        <xsd:restriction base="dms:Boolean"/>
      </xsd:simpleType>
    </xsd:element>
    <xsd:element name="RAApproved" ma:index="34" nillable="true" ma:displayName="RA Approved" ma:default="0" ma:format="Dropdown" ma:internalName="RAApproved">
      <xsd:simpleType>
        <xsd:restriction base="dms:Boolean"/>
      </xsd:simpleType>
    </xsd:element>
    <xsd:element name="Strategic" ma:index="35" nillable="true" ma:displayName="Strategic" ma:default="0" ma:format="Dropdown" ma:internalName="Strategic">
      <xsd:simpleType>
        <xsd:restriction base="dms:Boolean"/>
      </xsd:simpleType>
    </xsd:element>
    <xsd:element name="MediaLengthInSeconds" ma:index="36" nillable="true" ma:displayName="MediaLengthInSeconds" ma:hidden="true" ma:internalName="MediaLengthInSeconds" ma:readOnly="true">
      <xsd:simpleType>
        <xsd:restriction base="dms:Unknown"/>
      </xsd:simpleType>
    </xsd:element>
    <xsd:element name="Legal_x0020_Review" ma:index="37" nillable="true" ma:displayName="Legal Review" ma:default="1" ma:internalName="Legal_x0020_Review">
      <xsd:simpleType>
        <xsd:restriction base="dms:Boolean"/>
      </xsd:simpleType>
    </xsd:element>
    <xsd:element name="Formatted" ma:index="38" nillable="true" ma:displayName="Formatted" ma:default="0" ma:format="Dropdown" ma:internalName="Formatted">
      <xsd:simpleType>
        <xsd:restriction base="dms:Boolean"/>
      </xsd:simpleType>
    </xsd:element>
    <xsd:element name="PDF" ma:index="39" nillable="true" ma:displayName="PDF" ma:default="0" ma:format="Dropdown" ma:internalName="PDF">
      <xsd:simpleType>
        <xsd:restriction base="dms:Boolean"/>
      </xsd:simpleType>
    </xsd:element>
    <xsd:element name="Confidential" ma:index="40" nillable="true" ma:displayName="Confidential" ma:default="0" ma:format="Dropdown" ma:internalName="Confidential">
      <xsd:simpleType>
        <xsd:restriction base="dms:Boolean"/>
      </xsd:simpleType>
    </xsd:element>
    <xsd:element name="RADirectorApproved" ma:index="41" nillable="true" ma:displayName="RA Director Approved" ma:default="0" ma:format="Dropdown" ma:internalName="RADirectorApproved">
      <xsd:simpleType>
        <xsd:restriction base="dms:Boolean"/>
      </xsd:simpleType>
    </xsd:element>
    <xsd:element name="Witness" ma:index="42" nillable="true" ma:displayName="Witness" ma:format="Dropdown" ma:list="UserInfo" ma:SharePointGroup="0" ma:internalName="Witnes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RA" ma:index="43" nillable="true" ma:displayName="RRA" ma:format="Dropdown" ma:internalName="RRA">
      <xsd:simpleType>
        <xsd:restriction base="dms:Choice">
          <xsd:enumeration value="Julie"/>
          <xsd:enumeration value="Cassie"/>
          <xsd:enumeration value="Carla"/>
        </xsd:restriction>
      </xsd:simpleType>
    </xsd:element>
    <xsd:element name="Allmapsinthefolder" ma:index="44" nillable="true" ma:displayName="All maps in the folder" ma:default="0" ma:format="Dropdown" ma:internalName="Allmapsinthefolder">
      <xsd:simpleType>
        <xsd:restriction base="dms:Boolean"/>
      </xsd:simpleType>
    </xsd:element>
    <xsd:element name="MegafileReady" ma:index="45" nillable="true" ma:displayName="Megafile Ready" ma:default="0" ma:format="Dropdown" ma:internalName="MegafileReady">
      <xsd:simpleType>
        <xsd:restriction base="dms:Boolean"/>
      </xsd:simpleType>
    </xsd:element>
    <xsd:element name="ReadyforPrinting" ma:index="46" nillable="true" ma:displayName="Ready for Printing" ma:default="0" ma:format="Dropdown" ma:internalName="ReadyforPrinting">
      <xsd:simpleType>
        <xsd:restriction base="dms:Boolean"/>
      </xsd:simpleType>
    </xsd:element>
    <xsd:element name="PRINTED" ma:index="47" nillable="true" ma:displayName="PRINTED" ma:default="0" ma:format="Dropdown" ma:internalName="PRINTED">
      <xsd:simpleType>
        <xsd:restriction base="dms:Boolean"/>
      </xsd:simpleType>
    </xsd:element>
    <xsd:element name="AcceptedService_x002d_Legal" ma:index="48" nillable="true" ma:displayName="Accepted Service - Legal" ma:default="1" ma:format="Dropdown" ma:internalName="AcceptedService_x002d_Legal">
      <xsd:simpleType>
        <xsd:restriction base="dms:Boolean"/>
      </xsd:simpleType>
    </xsd:element>
    <xsd:element name="MediaServiceObjectDetectorVersions" ma:index="4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
        <AccountId xsi:nil="true"/>
        <AccountType/>
      </UserInfo>
    </RA>
    <RAContact xmlns="7e651a3a-8d05-4ee0-9344-b668032e30e0">BURKE Kathleen</RAContact>
    <Allmapsinthefolder xmlns="7e651a3a-8d05-4ee0-9344-b668032e30e0">false</Allmapsinthefolder>
    <RRA xmlns="7e651a3a-8d05-4ee0-9344-b668032e30e0" xsi:nil="true"/>
    <DraftReady xmlns="7e651a3a-8d05-4ee0-9344-b668032e30e0" xsi:nil="true"/>
    <DocumentType xmlns="7e651a3a-8d05-4ee0-9344-b668032e30e0">Working Document</DocumentType>
    <Confidential xmlns="7e651a3a-8d05-4ee0-9344-b668032e30e0">false</Confidential>
    <RAApproved xmlns="7e651a3a-8d05-4ee0-9344-b668032e30e0">false</RAApproved>
    <AcceptedService_x002d_Legal xmlns="7e651a3a-8d05-4ee0-9344-b668032e30e0">true</AcceptedService_x002d_Legal>
    <Author0 xmlns="7e651a3a-8d05-4ee0-9344-b668032e30e0">
      <UserInfo>
        <DisplayName/>
        <AccountId xsi:nil="true"/>
        <AccountType/>
      </UserInfo>
    </Author0>
    <ReadyforPrinting xmlns="7e651a3a-8d05-4ee0-9344-b668032e30e0">false</ReadyforPrinting>
    <RADirectorApproved xmlns="7e651a3a-8d05-4ee0-9344-b668032e30e0">false</RADirectorApproved>
    <CaseNumber_x002f_DocketNumber xmlns="7e651a3a-8d05-4ee0-9344-b668032e30e0">EB-2023-0030</CaseNumber_x002f_DocketNumber>
    <Formatted xmlns="7e651a3a-8d05-4ee0-9344-b668032e30e0">false</Formatted>
    <PRINTED xmlns="7e651a3a-8d05-4ee0-9344-b668032e30e0">false</PRINTED>
    <Legal_x0020_Review xmlns="7e651a3a-8d05-4ee0-9344-b668032e30e0">true</Legal_x0020_Review>
    <PDF xmlns="7e651a3a-8d05-4ee0-9344-b668032e30e0">false</PDF>
    <MegafileReady xmlns="7e651a3a-8d05-4ee0-9344-b668032e30e0">false</MegafileReady>
    <TaxCatchAll xmlns="1f5e108a-442b-424d-88d6-fdac133e65d6" xsi:nil="true"/>
    <IssueDate xmlns="7e651a3a-8d05-4ee0-9344-b668032e30e0">2023-08-17T04:00:00+00:00</IssueDate>
    <Applicant xmlns="7e651a3a-8d05-4ee0-9344-b668032e30e0">Hydro One Networks Inc. - HONI</Applicant>
    <WitnessApproved xmlns="7e651a3a-8d05-4ee0-9344-b668032e30e0">false</WitnessApproved>
    <Strategic xmlns="7e651a3a-8d05-4ee0-9344-b668032e30e0">false</Strategic>
    <Witness xmlns="7e651a3a-8d05-4ee0-9344-b668032e30e0">
      <UserInfo>
        <DisplayName/>
        <AccountId xsi:nil="true"/>
        <AccountType/>
      </UserInfo>
    </Witness>
    <Docket xmlns="7e651a3a-8d05-4ee0-9344-b668032e30e0" xsi:nil="true"/>
    <Applicant0 xmlns="7e651a3a-8d05-4ee0-9344-b668032e30e0">
      <Value>Hydro One Networks Inc. - HONI</Value>
    </Applicant0>
    <lcf76f155ced4ddcb4097134ff3c332f xmlns="7e651a3a-8d05-4ee0-9344-b668032e30e0">
      <Terms xmlns="http://schemas.microsoft.com/office/infopath/2007/PartnerControls"/>
    </lcf76f155ced4ddcb4097134ff3c332f>
    <TitleofExhibit xmlns="7e651a3a-8d05-4ee0-9344-b668032e30e0" xsi:nil="true"/>
    <TypeofDocument xmlns="7e651a3a-8d05-4ee0-9344-b668032e30e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53152E-6289-49E8-8CB7-E2F37465A5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946A38-2ACF-417E-B496-C06935160453}">
  <ds:schemaRefs>
    <ds:schemaRef ds:uri="http://purl.org/dc/terms/"/>
    <ds:schemaRef ds:uri="http://schemas.microsoft.com/office/2006/documentManagement/types"/>
    <ds:schemaRef ds:uri="7e651a3a-8d05-4ee0-9344-b668032e30e0"/>
    <ds:schemaRef ds:uri="http://schemas.openxmlformats.org/package/2006/metadata/core-properties"/>
    <ds:schemaRef ds:uri="1f5e108a-442b-424d-88d6-fdac133e65d6"/>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8C8A3487-0D85-421D-8599-7BDD190EAD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HONI_1595</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SHETH Nikita</dc:creator>
  <cp:keywords/>
  <dc:description/>
  <cp:lastModifiedBy>LEE Julie(Qiu Ling)</cp:lastModifiedBy>
  <cp:revision/>
  <cp:lastPrinted>2023-08-15T13:35:45Z</cp:lastPrinted>
  <dcterms:created xsi:type="dcterms:W3CDTF">2023-07-26T18:57:21Z</dcterms:created>
  <dcterms:modified xsi:type="dcterms:W3CDTF">2023-08-15T13:36:08Z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