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12. Jessy Serrao\Cases\2022 cases\EB-2022-0249 EGI LtC\"/>
    </mc:Choice>
  </mc:AlternateContent>
  <xr:revisionPtr revIDLastSave="0" documentId="8_{3406E408-65FF-4DDC-9A28-BACE65ACFF1E}" xr6:coauthVersionLast="47" xr6:coauthVersionMax="47" xr10:uidLastSave="{00000000-0000-0000-0000-000000000000}"/>
  <bookViews>
    <workbookView xWindow="-120" yWindow="-120" windowWidth="29040" windowHeight="15840" xr2:uid="{5C1E80DD-C910-42AC-8CB1-BE62EF2510BD}"/>
  </bookViews>
  <sheets>
    <sheet name="Rate 01 NE" sheetId="1" r:id="rId1"/>
  </sheets>
  <externalReferences>
    <externalReference r:id="rId2"/>
    <externalReference r:id="rId3"/>
  </externalReferences>
  <definedNames>
    <definedName name="ap" hidden="1">{"July",#N/A,FALSE,"Jul"}</definedName>
    <definedName name="e">#REF!</definedName>
    <definedName name="h" hidden="1">{"November",#N/A,FALSE,"Nov"}</definedName>
    <definedName name="mjperm3">[1]conv!$E$14</definedName>
    <definedName name="new" hidden="1">{"July",#N/A,FALSE,"Jul"}</definedName>
    <definedName name="test">'[2]Calendar Data'!$C$7:$C$8</definedName>
    <definedName name="wrn.Apr_Hedges." hidden="1">{"April",#N/A,FALSE,"Apr"}</definedName>
    <definedName name="wrn.Aug_Hedges." hidden="1">{"August",#N/A,FALSE,"Aug"}</definedName>
    <definedName name="wrn.Dec_Hedges." hidden="1">{"December",#N/A,FALSE,"Dec"}</definedName>
    <definedName name="wrn.Feb_Hedges." hidden="1">{"February",#N/A,FALSE,"Feb"}</definedName>
    <definedName name="wrn.Jan_Hedges." hidden="1">{"January",#N/A,FALSE,"Jan"}</definedName>
    <definedName name="wrn.Jul_Hedges." hidden="1">{"July",#N/A,FALSE,"Jul"}</definedName>
    <definedName name="wrn.Jun_Hedges." hidden="1">{"June",#N/A,FALSE,"Jun"}</definedName>
    <definedName name="wrn.Mar_Hedges." hidden="1">{"March",#N/A,FALSE,"Mar"}</definedName>
    <definedName name="wrn.May_Hedges." hidden="1">{"May",#N/A,FALSE,"May"}</definedName>
    <definedName name="wrn.Nov_Hedges." hidden="1">{"November",#N/A,FALSE,"Nov"}</definedName>
    <definedName name="wrn.Oct_Hedges." hidden="1">{"October",#N/A,FALSE,"Oct"}</definedName>
    <definedName name="wrn.Reports." hidden="1">{"Summary",#N/A,FALSE,"Data";"Chart",#N/A,FALSE,"Data"}</definedName>
    <definedName name="wrn.Sep_Hedges." hidden="1">{"September",#N/A,FALSE,"Sep"}</definedName>
  </definedNames>
  <calcPr calcId="191029" iterate="1" iterateCount="5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T6" i="1"/>
  <c r="T4" i="1"/>
  <c r="T3" i="1"/>
  <c r="T5" i="1"/>
  <c r="S6" i="1"/>
  <c r="P23" i="1" l="1"/>
  <c r="P24" i="1" s="1"/>
  <c r="H23" i="1"/>
  <c r="H24" i="1" s="1"/>
  <c r="O23" i="1"/>
  <c r="O24" i="1" s="1"/>
  <c r="G23" i="1"/>
  <c r="G24" i="1" s="1"/>
  <c r="N23" i="1"/>
  <c r="N24" i="1" s="1"/>
  <c r="F23" i="1"/>
  <c r="F24" i="1" s="1"/>
  <c r="M23" i="1"/>
  <c r="M24" i="1" s="1"/>
  <c r="E23" i="1"/>
  <c r="E24" i="1" s="1"/>
  <c r="L23" i="1"/>
  <c r="L24" i="1" s="1"/>
  <c r="D23" i="1"/>
  <c r="D24" i="1" s="1"/>
  <c r="J23" i="1"/>
  <c r="J24" i="1" s="1"/>
  <c r="K23" i="1"/>
  <c r="K24" i="1" s="1"/>
  <c r="Q23" i="1"/>
  <c r="Q24" i="1" s="1"/>
  <c r="I23" i="1"/>
  <c r="I24" i="1" s="1"/>
</calcChain>
</file>

<file path=xl/sharedStrings.xml><?xml version="1.0" encoding="utf-8"?>
<sst xmlns="http://schemas.openxmlformats.org/spreadsheetml/2006/main" count="39" uniqueCount="22">
  <si>
    <r>
      <t>Annual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</si>
  <si>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Monthly Customer Charge</t>
  </si>
  <si>
    <t>$/year</t>
  </si>
  <si>
    <t>Delivery Charge per m3</t>
  </si>
  <si>
    <t>First 100</t>
  </si>
  <si>
    <r>
      <t>cents/m</t>
    </r>
    <r>
      <rPr>
        <vertAlign val="superscript"/>
        <sz val="11"/>
        <color theme="1"/>
        <rFont val="Calibri"/>
        <family val="2"/>
        <scheme val="minor"/>
      </rPr>
      <t>3</t>
    </r>
  </si>
  <si>
    <t>Next 200</t>
  </si>
  <si>
    <t>Next 500</t>
  </si>
  <si>
    <t>Over 1000</t>
  </si>
  <si>
    <t>Delivery - Price Adjustment</t>
  </si>
  <si>
    <t xml:space="preserve">Commodity and Fuel </t>
  </si>
  <si>
    <t xml:space="preserve">Commodity and Fuel - Price Adjustment  </t>
  </si>
  <si>
    <t>Transportation</t>
  </si>
  <si>
    <t>Transportation - Price Adjustment</t>
  </si>
  <si>
    <t>Storage Service</t>
  </si>
  <si>
    <t>Storage - Price Adjustment</t>
  </si>
  <si>
    <t>Federal Carbon Charge</t>
  </si>
  <si>
    <t>Facility Carbon Charge</t>
  </si>
  <si>
    <t>SES</t>
  </si>
  <si>
    <t xml:space="preserve">Typical Residential Customer </t>
  </si>
  <si>
    <t xml:space="preserve"> Rates effective 4/1/2023</t>
  </si>
  <si>
    <t>Typical Residential Customer incl.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</si>
</sst>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0"/>
    <numFmt numFmtId="166" formatCode="_(* #,##0_);_(* \(#,##0\);_(* &quot;-&quot;??_);_(@_)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164" fontId="1" fillId="0" borderId="0" xfId="1" applyNumberFormat="1" applyAlignment="1">
      <alignment horizontal="left"/>
    </xf>
    <xf numFmtId="0" fontId="3" fillId="0" borderId="0" xfId="1" applyFont="1"/>
    <xf numFmtId="1" fontId="3" fillId="0" borderId="0" xfId="1" applyNumberFormat="1" applyFont="1"/>
    <xf numFmtId="1" fontId="1" fillId="0" borderId="0" xfId="1" applyNumberFormat="1"/>
    <xf numFmtId="7" fontId="1" fillId="0" borderId="0" xfId="1" applyNumberFormat="1"/>
    <xf numFmtId="2" fontId="1" fillId="0" borderId="0" xfId="1" applyNumberFormat="1"/>
    <xf numFmtId="0" fontId="1" fillId="0" borderId="0" xfId="1" applyAlignment="1">
      <alignment horizontal="left" indent="1"/>
    </xf>
    <xf numFmtId="165" fontId="1" fillId="0" borderId="0" xfId="1" applyNumberFormat="1"/>
    <xf numFmtId="166" fontId="0" fillId="0" borderId="0" xfId="2" applyNumberFormat="1" applyFont="1"/>
    <xf numFmtId="167" fontId="1" fillId="2" borderId="0" xfId="1" applyNumberFormat="1" applyFill="1"/>
    <xf numFmtId="0" fontId="2" fillId="0" borderId="0" xfId="1" applyFont="1"/>
    <xf numFmtId="1" fontId="5" fillId="0" borderId="0" xfId="1" applyNumberFormat="1" applyFont="1"/>
    <xf numFmtId="43" fontId="5" fillId="0" borderId="0" xfId="1" applyNumberFormat="1" applyFont="1"/>
    <xf numFmtId="0" fontId="1" fillId="0" borderId="0" xfId="1" applyAlignment="1">
      <alignment horizontal="left"/>
    </xf>
    <xf numFmtId="43" fontId="2" fillId="0" borderId="0" xfId="1" applyNumberFormat="1" applyFont="1"/>
    <xf numFmtId="43" fontId="1" fillId="0" borderId="0" xfId="1" applyNumberFormat="1"/>
  </cellXfs>
  <cellStyles count="3">
    <cellStyle name="Comma 2" xfId="2" xr:uid="{AAAB6FF5-8662-4066-9DE7-3FB700FC7DF3}"/>
    <cellStyle name="Normal" xfId="0" builtinId="0"/>
    <cellStyle name="Normal 7" xfId="1" xr:uid="{84A87850-C4D0-4992-A4BF-A08D0FF9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Tools\CONVER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PRICES\NYMEX%20Prices\NYMEX%20July%2025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v"/>
      <sheetName val="CONVERT2"/>
    </sheetNames>
    <sheetDataSet>
      <sheetData sheetId="0" refreshError="1">
        <row r="14">
          <cell r="E14" t="str">
            <v>$/kwh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1.323</v>
          </cell>
        </row>
        <row r="8">
          <cell r="C8">
            <v>1.7250000000000001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799A-2EDB-4D65-BE75-89E91A59CD17}">
  <sheetPr>
    <tabColor theme="6"/>
  </sheetPr>
  <dimension ref="A1:T26"/>
  <sheetViews>
    <sheetView tabSelected="1" view="pageBreakPreview" zoomScale="60" zoomScaleNormal="70" workbookViewId="0">
      <selection activeCell="S15" sqref="S15"/>
    </sheetView>
  </sheetViews>
  <sheetFormatPr defaultColWidth="9.140625" defaultRowHeight="15" x14ac:dyDescent="0.25"/>
  <cols>
    <col min="1" max="1" width="51.5703125" style="1" bestFit="1" customWidth="1"/>
    <col min="2" max="2" width="11.85546875" style="1" customWidth="1"/>
    <col min="3" max="3" width="9.140625" style="1"/>
    <col min="4" max="4" width="8.28515625" style="1" bestFit="1" customWidth="1"/>
    <col min="5" max="18" width="9.140625" style="1"/>
    <col min="19" max="19" width="17.7109375" style="1" bestFit="1" customWidth="1"/>
    <col min="20" max="20" width="15.140625" style="1" customWidth="1"/>
    <col min="21" max="16384" width="9.140625" style="1"/>
  </cols>
  <sheetData>
    <row r="1" spans="1:20" x14ac:dyDescent="0.25">
      <c r="A1" s="2" t="s">
        <v>20</v>
      </c>
    </row>
    <row r="2" spans="1:20" ht="17.25" x14ac:dyDescent="0.25">
      <c r="C2" s="3">
        <v>2023</v>
      </c>
      <c r="D2" s="4">
        <v>2024</v>
      </c>
      <c r="E2" s="3">
        <v>2025</v>
      </c>
      <c r="F2" s="4">
        <v>2026</v>
      </c>
      <c r="G2" s="3">
        <v>2027</v>
      </c>
      <c r="H2" s="4">
        <v>2028</v>
      </c>
      <c r="I2" s="3">
        <v>2029</v>
      </c>
      <c r="J2" s="4">
        <v>2030</v>
      </c>
      <c r="K2" s="3">
        <v>2031</v>
      </c>
      <c r="L2" s="4">
        <v>2032</v>
      </c>
      <c r="M2" s="3">
        <v>2033</v>
      </c>
      <c r="N2" s="4">
        <v>2034</v>
      </c>
      <c r="O2" s="3">
        <v>2035</v>
      </c>
      <c r="P2" s="4">
        <v>2036</v>
      </c>
      <c r="Q2" s="3">
        <v>2037</v>
      </c>
      <c r="R2" s="5"/>
      <c r="S2" s="1" t="s">
        <v>0</v>
      </c>
    </row>
    <row r="3" spans="1:20" x14ac:dyDescent="0.25">
      <c r="A3" s="1" t="s">
        <v>1</v>
      </c>
      <c r="B3" s="1" t="s">
        <v>2</v>
      </c>
      <c r="C3" s="6">
        <v>287.76</v>
      </c>
      <c r="D3" s="6">
        <v>287.76</v>
      </c>
      <c r="E3" s="6">
        <v>287.76</v>
      </c>
      <c r="F3" s="6">
        <v>287.76</v>
      </c>
      <c r="G3" s="6">
        <v>287.76</v>
      </c>
      <c r="H3" s="6">
        <v>287.76</v>
      </c>
      <c r="I3" s="6">
        <v>287.76</v>
      </c>
      <c r="J3" s="6">
        <v>287.76</v>
      </c>
      <c r="K3" s="6">
        <v>287.76</v>
      </c>
      <c r="L3" s="6">
        <v>287.76</v>
      </c>
      <c r="M3" s="6">
        <v>287.76</v>
      </c>
      <c r="N3" s="6">
        <v>287.76</v>
      </c>
      <c r="O3" s="6">
        <v>287.76</v>
      </c>
      <c r="P3" s="6">
        <v>287.76</v>
      </c>
      <c r="Q3" s="6">
        <v>287.76</v>
      </c>
      <c r="S3" s="5">
        <v>1006.8</v>
      </c>
      <c r="T3" s="7">
        <f>S3*C5</f>
        <v>11071.2762</v>
      </c>
    </row>
    <row r="4" spans="1:20" x14ac:dyDescent="0.25">
      <c r="A4" s="1" t="s">
        <v>3</v>
      </c>
      <c r="S4" s="5">
        <v>973.40000000000009</v>
      </c>
      <c r="T4" s="7">
        <f>S4*C6</f>
        <v>10434.069280000002</v>
      </c>
    </row>
    <row r="5" spans="1:20" ht="17.25" x14ac:dyDescent="0.25">
      <c r="A5" s="8" t="s">
        <v>4</v>
      </c>
      <c r="B5" s="1" t="s">
        <v>5</v>
      </c>
      <c r="C5" s="9">
        <v>10.996500000000001</v>
      </c>
      <c r="D5" s="9">
        <v>10.996500000000001</v>
      </c>
      <c r="E5" s="9">
        <v>10.996500000000001</v>
      </c>
      <c r="F5" s="9">
        <v>10.996500000000001</v>
      </c>
      <c r="G5" s="9">
        <v>10.996500000000001</v>
      </c>
      <c r="H5" s="9">
        <v>10.996500000000001</v>
      </c>
      <c r="I5" s="9">
        <v>10.996500000000001</v>
      </c>
      <c r="J5" s="9">
        <v>10.996500000000001</v>
      </c>
      <c r="K5" s="9">
        <v>10.996500000000001</v>
      </c>
      <c r="L5" s="9">
        <v>10.996500000000001</v>
      </c>
      <c r="M5" s="9">
        <v>10.996500000000001</v>
      </c>
      <c r="N5" s="9">
        <v>10.996500000000001</v>
      </c>
      <c r="O5" s="9">
        <v>10.996500000000001</v>
      </c>
      <c r="P5" s="9">
        <v>10.996500000000001</v>
      </c>
      <c r="Q5" s="9">
        <v>10.996500000000001</v>
      </c>
      <c r="S5" s="5">
        <v>219.8</v>
      </c>
      <c r="T5" s="7">
        <f>S5*C7</f>
        <v>2259.4341000000004</v>
      </c>
    </row>
    <row r="6" spans="1:20" ht="17.25" x14ac:dyDescent="0.25">
      <c r="A6" s="8" t="s">
        <v>6</v>
      </c>
      <c r="B6" s="1" t="s">
        <v>5</v>
      </c>
      <c r="C6" s="9">
        <v>10.719200000000001</v>
      </c>
      <c r="D6" s="9">
        <v>10.719200000000001</v>
      </c>
      <c r="E6" s="9">
        <v>10.719200000000001</v>
      </c>
      <c r="F6" s="9">
        <v>10.719200000000001</v>
      </c>
      <c r="G6" s="9">
        <v>10.719200000000001</v>
      </c>
      <c r="H6" s="9">
        <v>10.719200000000001</v>
      </c>
      <c r="I6" s="9">
        <v>10.719200000000001</v>
      </c>
      <c r="J6" s="9">
        <v>10.719200000000001</v>
      </c>
      <c r="K6" s="9">
        <v>10.719200000000001</v>
      </c>
      <c r="L6" s="9">
        <v>10.719200000000001</v>
      </c>
      <c r="M6" s="9">
        <v>10.719200000000001</v>
      </c>
      <c r="N6" s="9">
        <v>10.719200000000001</v>
      </c>
      <c r="O6" s="9">
        <v>10.719200000000001</v>
      </c>
      <c r="P6" s="9">
        <v>10.719200000000001</v>
      </c>
      <c r="Q6" s="9">
        <v>10.719200000000001</v>
      </c>
      <c r="S6" s="10">
        <f>SUM(S3:S5)</f>
        <v>2200</v>
      </c>
      <c r="T6" s="11">
        <f>SUM(T3:T5)/S6</f>
        <v>10.802172536363637</v>
      </c>
    </row>
    <row r="7" spans="1:20" ht="17.25" x14ac:dyDescent="0.25">
      <c r="A7" s="8" t="s">
        <v>6</v>
      </c>
      <c r="B7" s="1" t="s">
        <v>5</v>
      </c>
      <c r="C7" s="9">
        <v>10.279500000000001</v>
      </c>
      <c r="D7" s="9">
        <v>10.279500000000001</v>
      </c>
      <c r="E7" s="9">
        <v>10.279500000000001</v>
      </c>
      <c r="F7" s="9">
        <v>10.279500000000001</v>
      </c>
      <c r="G7" s="9">
        <v>10.279500000000001</v>
      </c>
      <c r="H7" s="9">
        <v>10.279500000000001</v>
      </c>
      <c r="I7" s="9">
        <v>10.279500000000001</v>
      </c>
      <c r="J7" s="9">
        <v>10.279500000000001</v>
      </c>
      <c r="K7" s="9">
        <v>10.279500000000001</v>
      </c>
      <c r="L7" s="9">
        <v>10.279500000000001</v>
      </c>
      <c r="M7" s="9">
        <v>10.279500000000001</v>
      </c>
      <c r="N7" s="9">
        <v>10.279500000000001</v>
      </c>
      <c r="O7" s="9">
        <v>10.279500000000001</v>
      </c>
      <c r="P7" s="9">
        <v>10.279500000000001</v>
      </c>
      <c r="Q7" s="9">
        <v>10.279500000000001</v>
      </c>
    </row>
    <row r="8" spans="1:20" ht="17.25" x14ac:dyDescent="0.25">
      <c r="A8" s="8" t="s">
        <v>7</v>
      </c>
      <c r="B8" s="1" t="s">
        <v>5</v>
      </c>
      <c r="C8" s="9">
        <v>9.8762000000000008</v>
      </c>
      <c r="D8" s="9">
        <v>9.8762000000000008</v>
      </c>
      <c r="E8" s="9">
        <v>9.8762000000000008</v>
      </c>
      <c r="F8" s="9">
        <v>9.8762000000000008</v>
      </c>
      <c r="G8" s="9">
        <v>9.8762000000000008</v>
      </c>
      <c r="H8" s="9">
        <v>9.8762000000000008</v>
      </c>
      <c r="I8" s="9">
        <v>9.8762000000000008</v>
      </c>
      <c r="J8" s="9">
        <v>9.8762000000000008</v>
      </c>
      <c r="K8" s="9">
        <v>9.8762000000000008</v>
      </c>
      <c r="L8" s="9">
        <v>9.8762000000000008</v>
      </c>
      <c r="M8" s="9">
        <v>9.8762000000000008</v>
      </c>
      <c r="N8" s="9">
        <v>9.8762000000000008</v>
      </c>
      <c r="O8" s="9">
        <v>9.8762000000000008</v>
      </c>
      <c r="P8" s="9">
        <v>9.8762000000000008</v>
      </c>
      <c r="Q8" s="9">
        <v>9.8762000000000008</v>
      </c>
    </row>
    <row r="9" spans="1:20" ht="17.25" x14ac:dyDescent="0.25">
      <c r="A9" s="8" t="s">
        <v>8</v>
      </c>
      <c r="B9" s="1" t="s">
        <v>5</v>
      </c>
      <c r="C9" s="9">
        <v>9.5426000000000002</v>
      </c>
      <c r="D9" s="9">
        <v>9.5426000000000002</v>
      </c>
      <c r="E9" s="9">
        <v>9.5426000000000002</v>
      </c>
      <c r="F9" s="9">
        <v>9.5426000000000002</v>
      </c>
      <c r="G9" s="9">
        <v>9.5426000000000002</v>
      </c>
      <c r="H9" s="9">
        <v>9.5426000000000002</v>
      </c>
      <c r="I9" s="9">
        <v>9.5426000000000002</v>
      </c>
      <c r="J9" s="9">
        <v>9.5426000000000002</v>
      </c>
      <c r="K9" s="9">
        <v>9.5426000000000002</v>
      </c>
      <c r="L9" s="9">
        <v>9.5426000000000002</v>
      </c>
      <c r="M9" s="9">
        <v>9.5426000000000002</v>
      </c>
      <c r="N9" s="9">
        <v>9.5426000000000002</v>
      </c>
      <c r="O9" s="9">
        <v>9.5426000000000002</v>
      </c>
      <c r="P9" s="9">
        <v>9.5426000000000002</v>
      </c>
      <c r="Q9" s="9">
        <v>9.5426000000000002</v>
      </c>
      <c r="S9" s="12"/>
      <c r="T9" s="12"/>
    </row>
    <row r="10" spans="1:20" x14ac:dyDescent="0.25">
      <c r="A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13"/>
      <c r="T10" s="14"/>
    </row>
    <row r="11" spans="1:20" x14ac:dyDescent="0.25">
      <c r="A11" s="1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S11" s="13"/>
      <c r="T11" s="14"/>
    </row>
    <row r="12" spans="1:20" ht="17.25" x14ac:dyDescent="0.25">
      <c r="A12" s="1" t="s">
        <v>9</v>
      </c>
      <c r="B12" s="1" t="s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S12" s="13"/>
      <c r="T12" s="14"/>
    </row>
    <row r="13" spans="1:20" ht="17.25" x14ac:dyDescent="0.25">
      <c r="A13" s="1" t="s">
        <v>10</v>
      </c>
      <c r="B13" s="1" t="s">
        <v>5</v>
      </c>
      <c r="C13" s="1">
        <v>15.9078</v>
      </c>
      <c r="D13" s="1">
        <v>15.9078</v>
      </c>
      <c r="E13" s="1">
        <v>15.9078</v>
      </c>
      <c r="F13" s="1">
        <v>15.9078</v>
      </c>
      <c r="G13" s="1">
        <v>15.9078</v>
      </c>
      <c r="H13" s="1">
        <v>15.9078</v>
      </c>
      <c r="I13" s="1">
        <v>15.9078</v>
      </c>
      <c r="J13" s="1">
        <v>15.9078</v>
      </c>
      <c r="K13" s="1">
        <v>15.9078</v>
      </c>
      <c r="L13" s="1">
        <v>15.9078</v>
      </c>
      <c r="M13" s="1">
        <v>15.9078</v>
      </c>
      <c r="N13" s="1">
        <v>15.9078</v>
      </c>
      <c r="O13" s="1">
        <v>15.9078</v>
      </c>
      <c r="P13" s="1">
        <v>15.9078</v>
      </c>
      <c r="Q13" s="1">
        <v>15.9078</v>
      </c>
      <c r="S13" s="13"/>
      <c r="T13" s="14"/>
    </row>
    <row r="14" spans="1:20" ht="17.25" x14ac:dyDescent="0.25">
      <c r="A14" s="1" t="s">
        <v>11</v>
      </c>
      <c r="B14" s="1" t="s">
        <v>5</v>
      </c>
      <c r="C14" s="1">
        <v>6.8249000000000004</v>
      </c>
      <c r="D14" s="1">
        <v>6.8249000000000004</v>
      </c>
      <c r="E14" s="1">
        <v>6.8249000000000004</v>
      </c>
      <c r="F14" s="1">
        <v>6.8249000000000004</v>
      </c>
      <c r="G14" s="1">
        <v>6.8249000000000004</v>
      </c>
      <c r="H14" s="1">
        <v>6.8249000000000004</v>
      </c>
      <c r="I14" s="1">
        <v>6.8249000000000004</v>
      </c>
      <c r="J14" s="1">
        <v>6.8249000000000004</v>
      </c>
      <c r="K14" s="1">
        <v>6.8249000000000004</v>
      </c>
      <c r="L14" s="1">
        <v>6.8249000000000004</v>
      </c>
      <c r="M14" s="1">
        <v>6.8249000000000004</v>
      </c>
      <c r="N14" s="1">
        <v>6.8249000000000004</v>
      </c>
      <c r="O14" s="1">
        <v>6.8249000000000004</v>
      </c>
      <c r="P14" s="1">
        <v>6.8249000000000004</v>
      </c>
      <c r="Q14" s="1">
        <v>6.8249000000000004</v>
      </c>
      <c r="S14" s="13"/>
      <c r="T14" s="14"/>
    </row>
    <row r="15" spans="1:20" ht="17.25" x14ac:dyDescent="0.25">
      <c r="A15" s="1" t="s">
        <v>12</v>
      </c>
      <c r="B15" s="1" t="s">
        <v>5</v>
      </c>
      <c r="C15" s="1">
        <v>2.0945</v>
      </c>
      <c r="D15" s="1">
        <v>2.0945</v>
      </c>
      <c r="E15" s="1">
        <v>2.0945</v>
      </c>
      <c r="F15" s="1">
        <v>2.0945</v>
      </c>
      <c r="G15" s="1">
        <v>2.0945</v>
      </c>
      <c r="H15" s="1">
        <v>2.0945</v>
      </c>
      <c r="I15" s="1">
        <v>2.0945</v>
      </c>
      <c r="J15" s="1">
        <v>2.0945</v>
      </c>
      <c r="K15" s="1">
        <v>2.0945</v>
      </c>
      <c r="L15" s="1">
        <v>2.0945</v>
      </c>
      <c r="M15" s="1">
        <v>2.0945</v>
      </c>
      <c r="N15" s="1">
        <v>2.0945</v>
      </c>
      <c r="O15" s="1">
        <v>2.0945</v>
      </c>
      <c r="P15" s="1">
        <v>2.0945</v>
      </c>
      <c r="Q15" s="1">
        <v>2.0945</v>
      </c>
      <c r="T15" s="16"/>
    </row>
    <row r="16" spans="1:20" ht="17.25" x14ac:dyDescent="0.25">
      <c r="A16" s="1" t="s">
        <v>13</v>
      </c>
      <c r="B16" s="1" t="s">
        <v>5</v>
      </c>
      <c r="C16" s="1">
        <v>-0.12760000000000002</v>
      </c>
      <c r="D16" s="1">
        <v>-0.12760000000000002</v>
      </c>
      <c r="E16" s="1">
        <v>-0.12760000000000002</v>
      </c>
      <c r="F16" s="1">
        <v>-0.12760000000000002</v>
      </c>
      <c r="G16" s="1">
        <v>-0.12760000000000002</v>
      </c>
      <c r="H16" s="1">
        <v>-0.12760000000000002</v>
      </c>
      <c r="I16" s="1">
        <v>-0.12760000000000002</v>
      </c>
      <c r="J16" s="1">
        <v>-0.12760000000000002</v>
      </c>
      <c r="K16" s="1">
        <v>-0.12760000000000002</v>
      </c>
      <c r="L16" s="1">
        <v>-0.12760000000000002</v>
      </c>
      <c r="M16" s="1">
        <v>-0.12760000000000002</v>
      </c>
      <c r="N16" s="1">
        <v>-0.12760000000000002</v>
      </c>
      <c r="O16" s="1">
        <v>-0.12760000000000002</v>
      </c>
      <c r="P16" s="1">
        <v>-0.12760000000000002</v>
      </c>
      <c r="Q16" s="1">
        <v>-0.12760000000000002</v>
      </c>
    </row>
    <row r="17" spans="1:19" ht="17.25" x14ac:dyDescent="0.25">
      <c r="A17" s="1" t="s">
        <v>14</v>
      </c>
      <c r="B17" s="1" t="s">
        <v>5</v>
      </c>
      <c r="C17" s="1">
        <v>6.1158000000000001</v>
      </c>
      <c r="D17" s="1">
        <v>6.1158000000000001</v>
      </c>
      <c r="E17" s="1">
        <v>6.1158000000000001</v>
      </c>
      <c r="F17" s="1">
        <v>6.1158000000000001</v>
      </c>
      <c r="G17" s="1">
        <v>6.1158000000000001</v>
      </c>
      <c r="H17" s="1">
        <v>6.1158000000000001</v>
      </c>
      <c r="I17" s="1">
        <v>6.1158000000000001</v>
      </c>
      <c r="J17" s="1">
        <v>6.1158000000000001</v>
      </c>
      <c r="K17" s="1">
        <v>6.1158000000000001</v>
      </c>
      <c r="L17" s="1">
        <v>6.1158000000000001</v>
      </c>
      <c r="M17" s="1">
        <v>6.1158000000000001</v>
      </c>
      <c r="N17" s="1">
        <v>6.1158000000000001</v>
      </c>
      <c r="O17" s="1">
        <v>6.1158000000000001</v>
      </c>
      <c r="P17" s="1">
        <v>6.1158000000000001</v>
      </c>
      <c r="Q17" s="1">
        <v>6.1158000000000001</v>
      </c>
    </row>
    <row r="18" spans="1:19" ht="17.25" x14ac:dyDescent="0.25">
      <c r="A18" s="1" t="s">
        <v>15</v>
      </c>
      <c r="B18" s="1" t="s">
        <v>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</row>
    <row r="19" spans="1:19" ht="17.25" x14ac:dyDescent="0.25">
      <c r="A19" s="1" t="s">
        <v>16</v>
      </c>
      <c r="B19" s="1" t="s">
        <v>5</v>
      </c>
      <c r="C19" s="1">
        <v>12.39</v>
      </c>
      <c r="D19" s="1">
        <v>15.25</v>
      </c>
      <c r="E19" s="1">
        <v>18.11</v>
      </c>
      <c r="F19" s="1">
        <v>20.97</v>
      </c>
      <c r="G19" s="1">
        <v>23.83</v>
      </c>
      <c r="H19" s="1">
        <v>26.69</v>
      </c>
      <c r="I19" s="1">
        <v>29.54</v>
      </c>
      <c r="J19" s="1">
        <v>32.4</v>
      </c>
      <c r="K19" s="1">
        <v>32.4</v>
      </c>
      <c r="L19" s="1">
        <v>32.4</v>
      </c>
      <c r="M19" s="1">
        <v>32.4</v>
      </c>
      <c r="N19" s="1">
        <v>32.4</v>
      </c>
      <c r="O19" s="1">
        <v>32.4</v>
      </c>
      <c r="P19" s="1">
        <v>32.4</v>
      </c>
      <c r="Q19" s="1">
        <v>32.4</v>
      </c>
    </row>
    <row r="20" spans="1:19" ht="17.25" x14ac:dyDescent="0.25">
      <c r="A20" s="1" t="s">
        <v>17</v>
      </c>
      <c r="B20" s="1" t="s">
        <v>5</v>
      </c>
      <c r="C20" s="1">
        <v>1.6199999999999999E-2</v>
      </c>
      <c r="D20" s="1">
        <v>1.6199999999999999E-2</v>
      </c>
      <c r="E20" s="1">
        <v>1.6199999999999999E-2</v>
      </c>
      <c r="F20" s="1">
        <v>1.6199999999999999E-2</v>
      </c>
      <c r="G20" s="1">
        <v>1.6199999999999999E-2</v>
      </c>
      <c r="H20" s="1">
        <v>1.6199999999999999E-2</v>
      </c>
      <c r="I20" s="1">
        <v>1.6199999999999999E-2</v>
      </c>
      <c r="J20" s="1">
        <v>1.6199999999999999E-2</v>
      </c>
      <c r="K20" s="1">
        <v>1.6199999999999999E-2</v>
      </c>
      <c r="L20" s="1">
        <v>1.6199999999999999E-2</v>
      </c>
      <c r="M20" s="1">
        <v>1.6199999999999999E-2</v>
      </c>
      <c r="N20" s="1">
        <v>1.6199999999999999E-2</v>
      </c>
      <c r="O20" s="1">
        <v>1.6199999999999999E-2</v>
      </c>
      <c r="P20" s="1">
        <v>1.6199999999999999E-2</v>
      </c>
      <c r="Q20" s="1">
        <v>1.6199999999999999E-2</v>
      </c>
      <c r="S20" s="12"/>
    </row>
    <row r="21" spans="1:19" ht="17.25" x14ac:dyDescent="0.25">
      <c r="A21" s="1" t="s">
        <v>18</v>
      </c>
      <c r="B21" s="1" t="s">
        <v>5</v>
      </c>
      <c r="C21" s="1">
        <v>23</v>
      </c>
      <c r="D21" s="1">
        <v>23</v>
      </c>
      <c r="E21" s="1">
        <v>23</v>
      </c>
      <c r="F21" s="1">
        <v>23</v>
      </c>
      <c r="G21" s="1">
        <v>23</v>
      </c>
      <c r="H21" s="1">
        <v>23</v>
      </c>
      <c r="I21" s="1">
        <v>23</v>
      </c>
      <c r="J21" s="1">
        <v>23</v>
      </c>
      <c r="K21" s="1">
        <v>23</v>
      </c>
      <c r="L21" s="1">
        <v>23</v>
      </c>
      <c r="M21" s="1">
        <v>23</v>
      </c>
      <c r="N21" s="1">
        <v>23</v>
      </c>
      <c r="O21" s="1">
        <v>23</v>
      </c>
      <c r="P21" s="1">
        <v>23</v>
      </c>
      <c r="Q21" s="1">
        <v>23</v>
      </c>
      <c r="S21" s="12"/>
    </row>
    <row r="23" spans="1:19" ht="17.25" x14ac:dyDescent="0.25">
      <c r="A23" s="15" t="s">
        <v>19</v>
      </c>
      <c r="B23" s="1" t="s">
        <v>5</v>
      </c>
      <c r="C23" s="7">
        <f>$T$6+SUM(C12:C20)+(C3/$S$6)*100</f>
        <v>67.103772536363635</v>
      </c>
      <c r="D23" s="7">
        <f t="shared" ref="D23:Q23" si="0">$T$6+SUM(D12:D20)+(D3/$S$6)*100</f>
        <v>69.963772536363635</v>
      </c>
      <c r="E23" s="7">
        <f t="shared" si="0"/>
        <v>72.823772536363634</v>
      </c>
      <c r="F23" s="7">
        <f t="shared" si="0"/>
        <v>75.683772536363634</v>
      </c>
      <c r="G23" s="7">
        <f t="shared" si="0"/>
        <v>78.543772536363633</v>
      </c>
      <c r="H23" s="7">
        <f t="shared" si="0"/>
        <v>81.403772536363633</v>
      </c>
      <c r="I23" s="7">
        <f t="shared" si="0"/>
        <v>84.253772536363641</v>
      </c>
      <c r="J23" s="7">
        <f t="shared" si="0"/>
        <v>87.113772536363641</v>
      </c>
      <c r="K23" s="7">
        <f t="shared" si="0"/>
        <v>87.113772536363641</v>
      </c>
      <c r="L23" s="7">
        <f t="shared" si="0"/>
        <v>87.113772536363641</v>
      </c>
      <c r="M23" s="7">
        <f t="shared" si="0"/>
        <v>87.113772536363641</v>
      </c>
      <c r="N23" s="7">
        <f t="shared" si="0"/>
        <v>87.113772536363641</v>
      </c>
      <c r="O23" s="7">
        <f t="shared" si="0"/>
        <v>87.113772536363641</v>
      </c>
      <c r="P23" s="7">
        <f t="shared" si="0"/>
        <v>87.113772536363641</v>
      </c>
      <c r="Q23" s="7">
        <f t="shared" si="0"/>
        <v>87.113772536363641</v>
      </c>
    </row>
    <row r="24" spans="1:19" ht="17.25" x14ac:dyDescent="0.25">
      <c r="A24" s="15" t="s">
        <v>21</v>
      </c>
      <c r="B24" s="1" t="s">
        <v>5</v>
      </c>
      <c r="C24" s="7">
        <f>C23+C21</f>
        <v>90.103772536363635</v>
      </c>
      <c r="D24" s="7">
        <f t="shared" ref="D24:Q24" si="1">D23+D21</f>
        <v>92.963772536363635</v>
      </c>
      <c r="E24" s="7">
        <f t="shared" si="1"/>
        <v>95.823772536363634</v>
      </c>
      <c r="F24" s="7">
        <f t="shared" si="1"/>
        <v>98.683772536363634</v>
      </c>
      <c r="G24" s="7">
        <f t="shared" si="1"/>
        <v>101.54377253636363</v>
      </c>
      <c r="H24" s="7">
        <f t="shared" si="1"/>
        <v>104.40377253636363</v>
      </c>
      <c r="I24" s="7">
        <f t="shared" si="1"/>
        <v>107.25377253636364</v>
      </c>
      <c r="J24" s="7">
        <f t="shared" si="1"/>
        <v>110.11377253636364</v>
      </c>
      <c r="K24" s="7">
        <f t="shared" si="1"/>
        <v>110.11377253636364</v>
      </c>
      <c r="L24" s="7">
        <f t="shared" si="1"/>
        <v>110.11377253636364</v>
      </c>
      <c r="M24" s="7">
        <f t="shared" si="1"/>
        <v>110.11377253636364</v>
      </c>
      <c r="N24" s="7">
        <f t="shared" si="1"/>
        <v>110.11377253636364</v>
      </c>
      <c r="O24" s="7">
        <f t="shared" si="1"/>
        <v>110.11377253636364</v>
      </c>
      <c r="P24" s="7">
        <f t="shared" si="1"/>
        <v>110.11377253636364</v>
      </c>
      <c r="Q24" s="7">
        <f t="shared" si="1"/>
        <v>110.11377253636364</v>
      </c>
    </row>
    <row r="26" spans="1:19" x14ac:dyDescent="0.25">
      <c r="C26" s="17"/>
    </row>
  </sheetData>
  <pageMargins left="0.7" right="0.7" top="0.75" bottom="0.75" header="0.3" footer="0.3"/>
  <pageSetup paperSize="5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701196ACF0842B5B5A9457075FDA2" ma:contentTypeVersion="12" ma:contentTypeDescription="Create a new document." ma:contentTypeScope="" ma:versionID="eb1d67ae6521f599973e53ae1d9dc2aa">
  <xsd:schema xmlns:xsd="http://www.w3.org/2001/XMLSchema" xmlns:xs="http://www.w3.org/2001/XMLSchema" xmlns:p="http://schemas.microsoft.com/office/2006/metadata/properties" xmlns:ns2="2511ec2f-0c73-4fcd-a699-0498b3ca2682" xmlns:ns3="09b0a25c-d4cf-4cdd-879d-32722fd72ed5" targetNamespace="http://schemas.microsoft.com/office/2006/metadata/properties" ma:root="true" ma:fieldsID="563d89739aa3ebe779393438b5a46042" ns2:_="" ns3:_="">
    <xsd:import namespace="2511ec2f-0c73-4fcd-a699-0498b3ca2682"/>
    <xsd:import namespace="09b0a25c-d4cf-4cdd-879d-32722fd72ed5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terveno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ec2f-0c73-4fcd-a699-0498b3ca2682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Intervenor" ma:index="13" nillable="true" ma:displayName="Intervenor" ma:internalName="Intervenor">
      <xsd:simpleType>
        <xsd:restriction base="dms:Text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0a25c-d4cf-4cdd-879d-32722fd72e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bb52d4-2cab-4adb-bb9d-3aa98431ba37}" ma:internalName="TaxCatchAll" ma:showField="CatchAllData" ma:web="09b0a25c-d4cf-4cdd-879d-32722fd72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2511ec2f-0c73-4fcd-a699-0498b3ca2682" xsi:nil="true"/>
    <Attachment xmlns="2511ec2f-0c73-4fcd-a699-0498b3ca2682" xsi:nil="true"/>
    <lcf76f155ced4ddcb4097134ff3c332f xmlns="2511ec2f-0c73-4fcd-a699-0498b3ca2682">
      <Terms xmlns="http://schemas.microsoft.com/office/infopath/2007/PartnerControls"/>
    </lcf76f155ced4ddcb4097134ff3c332f>
    <TaxCatchAll xmlns="09b0a25c-d4cf-4cdd-879d-32722fd72ed5" xsi:nil="true"/>
  </documentManagement>
</p:properties>
</file>

<file path=customXml/itemProps1.xml><?xml version="1.0" encoding="utf-8"?>
<ds:datastoreItem xmlns:ds="http://schemas.openxmlformats.org/officeDocument/2006/customXml" ds:itemID="{279594F0-2ECF-4FA6-B742-28447A1C2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ec2f-0c73-4fcd-a699-0498b3ca2682"/>
    <ds:schemaRef ds:uri="09b0a25c-d4cf-4cdd-879d-32722fd7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BD319-DBC3-454C-B75C-DCFEDE501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2DB9B7-EF37-48C3-92AA-2B9683359D49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01 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Ghiricociu</dc:creator>
  <cp:lastModifiedBy>Jessy Serrao</cp:lastModifiedBy>
  <cp:lastPrinted>2023-05-31T14:15:59Z</cp:lastPrinted>
  <dcterms:created xsi:type="dcterms:W3CDTF">2023-05-30T17:43:10Z</dcterms:created>
  <dcterms:modified xsi:type="dcterms:W3CDTF">2023-05-31T18:43:01Z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2023-05-30T17:43:11Z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29f85e81-6d0a-4c2a-b2d1-73a325a3c1f8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0x0101000EA701196ACF0842B5B5A9457075FDA2</vt:lpwstr>
  </property>
</Properties>
</file>