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X:\Finance\Regulatory files\Rate Applications\Year 2022 Future Year Rate Application\Interrogatories\MAB IR's\3-Staff-48c\"/>
    </mc:Choice>
  </mc:AlternateContent>
  <xr:revisionPtr revIDLastSave="0" documentId="13_ncr:1_{D2A49BBC-7092-42DE-A7A6-5EE3FDE3430B}" xr6:coauthVersionLast="47" xr6:coauthVersionMax="47" xr10:uidLastSave="{00000000-0000-0000-0000-000000000000}"/>
  <bookViews>
    <workbookView xWindow="-120" yWindow="-120" windowWidth="51840" windowHeight="21120" xr2:uid="{77132B2F-9DAA-4EE2-95D7-4971E1D52383}"/>
  </bookViews>
  <sheets>
    <sheet name="Summary" sheetId="2" r:id="rId1"/>
    <sheet name="N10HDD18" sheetId="1" r:id="rId2"/>
    <sheet name="N10CDD18" sheetId="3" r:id="rId3"/>
    <sheet name="StatDays" sheetId="4" r:id="rId4"/>
    <sheet name="MonthDays" sheetId="5" r:id="rId5"/>
    <sheet name="PeakDays" sheetId="6" r:id="rId6"/>
    <sheet name="OntarioGDP" sheetId="7" r:id="rId7"/>
    <sheet name="LondonPop" sheetId="8" r:id="rId8"/>
  </sheets>
  <externalReferences>
    <externalReference r:id="rId9"/>
  </externalReferences>
  <definedNames>
    <definedName name="Binary">#REF!</definedName>
    <definedName name="MonthDays">#REF!</definedName>
    <definedName name="N10CDD18">#REF!</definedName>
    <definedName name="N10HDD18">#REF!</definedName>
    <definedName name="WHSL_kW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A30" i="8"/>
  <c r="B15" i="2"/>
  <c r="A30" i="7"/>
  <c r="B14" i="2"/>
  <c r="A30" i="6"/>
  <c r="B13" i="2"/>
  <c r="A30" i="5"/>
  <c r="B12" i="2"/>
  <c r="A30" i="4"/>
  <c r="B11" i="2"/>
  <c r="A30" i="3"/>
  <c r="B10" i="2"/>
  <c r="A30" i="1"/>
</calcChain>
</file>

<file path=xl/sharedStrings.xml><?xml version="1.0" encoding="utf-8"?>
<sst xmlns="http://schemas.openxmlformats.org/spreadsheetml/2006/main" count="226" uniqueCount="38">
  <si>
    <t>SUMMARY OUTPUT</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</si>
  <si>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</si>
  <si>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</si>
  <si>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</si>
  <si>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</si>
  <si>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</si>
  <si>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</si>
  <si>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</si>
  <si>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</si>
  <si>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</si>
  <si>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</si>
  <si>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</si>
  <si>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</si>
  <si>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</si>
  <si>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</si>
  <si>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</si>
  <si>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</si>
  <si>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</si>
  <si>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</si>
  <si>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</si>
  <si>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</si>
  <si>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N10HDD18</t>
  </si>
  <si>
    <t>N10CDD18</t>
  </si>
  <si>
    <t>StatDays</t>
  </si>
  <si>
    <t>MonthDays</t>
  </si>
  <si>
    <t>PeakDays</t>
  </si>
  <si>
    <t>OntarioGDP</t>
  </si>
  <si>
    <t>LondonPop</t>
  </si>
  <si>
    <t>Multicollinearity in regression analysis occurs when two or more explanatory variables are highly correlated to each other, such that they do not provide unique or independent information in the regression model. If the degree of correlation is high enough between variables, it can cause problems when fitting and interpreting the regression model. </t>
  </si>
  <si>
    <t>Fortunately, it’s possible to detect multicollinearity using a metric known as the variance inflation factor (VIF), which measures the correlation and strength of correlation between the explanatory variables in a regression model.</t>
  </si>
  <si>
    <t>VIF = 1 / (1-R Square)</t>
  </si>
  <si>
    <t xml:space="preserve">VIF </t>
  </si>
  <si>
    <t>How to Interpret VIF Values</t>
  </si>
  <si>
    <t>The value for VIF starts at 1 and has no upper limit. A general rule of thumb for interpreting VIFs is as follows:</t>
  </si>
  <si>
    <t>A value of 1 indicates there is no correlation between a given explanatory variable and any other explanatory variables in the model.</t>
  </si>
  <si>
    <t>A value between 1 and 5 indicates moderate correlation between a given explanatory variable and other explanatory variables in the model, but this is often not severe enough to require attention.</t>
  </si>
  <si>
    <t>A value greater than 5 indicates potentially severe correlation between a given explanatory variable and other explanatory variables in the model. In this case, the coefficient estimates and p-values in the regression output are likely unreliable.</t>
  </si>
  <si>
    <t>Given that each of the VIF values for the explanatory variables in our regression model are greater than 1 and less than 5, multicollinearity is not a problem in our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</si>
</sst>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theme="1"/>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medium">
        <color indexed="64"/>
      </top>
      <bottom style="thin">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0" fontId="3" fillId="0" borderId="1" xfId="0" applyFont="1" applyBorder="1" applyAlignment="1">
      <alignment horizontal="centerContinuous"/>
    </xf>
    <xf numFmtId="0" fontId="0" fillId="0" borderId="2" xfId="0" applyBorder="1"/>
    <xf numFmtId="0" fontId="3" fillId="0" borderId="1" xfId="0" applyFont="1" applyBorder="1" applyAlignment="1">
      <alignment horizontal="center"/>
    </xf>
    <xf numFmtId="0" fontId="2" fillId="0" borderId="0" xfId="0" applyFont="1"/>
    <xf numFmtId="0" fontId="2" fillId="0" borderId="2" xfId="0" applyFont="1" applyBorder="1"/>
    <xf numFmtId="0" fontId="0" fillId="0" borderId="0" xfId="0" applyAlignment="1">
      <alignment wrapText="1"/>
    </xf>
    <xf numFmtId="0" fontId="0" fillId="0" borderId="0" xfId="0" quotePrefix="1"/>
    <xf numFmtId="0" fontId="0" fillId="0" borderId="0" xfId="0" applyAlignment="1">
      <alignment horizontal="center"/>
    </xf>
    <xf numFmtId="43" fontId="0" fillId="0" borderId="0" xfId="1" applyFont="1"/>
    <xf numFmtId="0" fontId="0" fillId="2" borderId="0" xfId="0"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egulatory%20files/Rate%20Applications/Year%202022%20Future%20Year%20Rate%20Application/Exhibit%203%20-%20Revenue/Load%20Forecast/2022%20COS%20LoadForecast/Multicolinearity/2022WSForecastGenerator%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Get LF Data"/>
      <sheetName val="OLS Model"/>
      <sheetName val="Monthly Data"/>
      <sheetName val="Forecasting Data"/>
      <sheetName val="RS SQL"/>
      <sheetName val="RS SQL Get Category"/>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78569-A56A-4A6C-B860-A97F983531F8}">
  <sheetPr codeName="Sheet1"/>
  <dimension ref="A1:H16"/>
  <sheetViews>
    <sheetView tabSelected="1" workbookViewId="0">
      <selection activeCell="H7" sqref="H7"/>
    </sheetView>
  </sheetViews>
  <sheetFormatPr defaultRowHeight="15" x14ac:dyDescent="0.25"/>
  <cols>
    <col min="1" max="1" width="58.5703125" customWidth="1"/>
    <col min="8" max="8" width="99.85546875" bestFit="1" customWidth="1"/>
  </cols>
  <sheetData>
    <row r="1" spans="1:8" ht="90" x14ac:dyDescent="0.25">
      <c r="A1" s="6" t="s">
        <v>28</v>
      </c>
      <c r="H1" s="6" t="s">
        <v>32</v>
      </c>
    </row>
    <row r="2" spans="1:8" x14ac:dyDescent="0.25">
      <c r="A2" s="6"/>
      <c r="H2" s="6" t="s">
        <v>33</v>
      </c>
    </row>
    <row r="3" spans="1:8" ht="60" x14ac:dyDescent="0.25">
      <c r="A3" s="6" t="s">
        <v>29</v>
      </c>
      <c r="H3" s="6" t="s">
        <v>34</v>
      </c>
    </row>
    <row r="4" spans="1:8" ht="30" x14ac:dyDescent="0.25">
      <c r="H4" s="6" t="s">
        <v>35</v>
      </c>
    </row>
    <row r="5" spans="1:8" ht="45" x14ac:dyDescent="0.25">
      <c r="H5" s="6" t="s">
        <v>36</v>
      </c>
    </row>
    <row r="6" spans="1:8" x14ac:dyDescent="0.25">
      <c r="A6" s="7" t="s">
        <v>30</v>
      </c>
      <c r="H6" s="6"/>
    </row>
    <row r="7" spans="1:8" ht="30" x14ac:dyDescent="0.25">
      <c r="H7" s="6" t="s">
        <v>37</v>
      </c>
    </row>
    <row r="10" spans="1:8" x14ac:dyDescent="0.25">
      <c r="A10" t="s">
        <v>21</v>
      </c>
      <c r="B10" s="9">
        <f>N10HDD18!A30</f>
        <v>2.3635830400440434</v>
      </c>
    </row>
    <row r="11" spans="1:8" x14ac:dyDescent="0.25">
      <c r="A11" t="s">
        <v>22</v>
      </c>
      <c r="B11" s="9">
        <f>N10CDD18!A30</f>
        <v>2.3731917885446641</v>
      </c>
    </row>
    <row r="12" spans="1:8" x14ac:dyDescent="0.25">
      <c r="A12" t="s">
        <v>23</v>
      </c>
      <c r="B12" s="9">
        <f>StatDays!A30</f>
        <v>1.5620253348419235</v>
      </c>
    </row>
    <row r="13" spans="1:8" x14ac:dyDescent="0.25">
      <c r="A13" t="s">
        <v>24</v>
      </c>
      <c r="B13" s="9">
        <f>MonthDays!A30</f>
        <v>1.8903425580582718</v>
      </c>
    </row>
    <row r="14" spans="1:8" x14ac:dyDescent="0.25">
      <c r="A14" t="s">
        <v>25</v>
      </c>
      <c r="B14" s="9">
        <f>PeakDays!A30</f>
        <v>1.9712409286485673</v>
      </c>
    </row>
    <row r="15" spans="1:8" x14ac:dyDescent="0.25">
      <c r="A15" t="s">
        <v>26</v>
      </c>
      <c r="B15" s="9">
        <f>OntarioGDP!A30</f>
        <v>1.635364378792691</v>
      </c>
    </row>
    <row r="16" spans="1:8" x14ac:dyDescent="0.25">
      <c r="A16" t="s">
        <v>27</v>
      </c>
      <c r="B16" s="9">
        <f>LondonPop!A30</f>
        <v>1.6504040540906817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EBB6-E8AA-487E-A93A-12AAA89F9FE7}">
  <sheetPr codeName="Sheet22"/>
  <dimension ref="A1:N30"/>
  <sheetViews>
    <sheetView workbookViewId="0">
      <selection activeCell="A29" sqref="A29:A30"/>
    </sheetView>
  </sheetViews>
  <sheetFormatPr defaultRowHeight="15" x14ac:dyDescent="0.25"/>
  <cols>
    <col min="1" max="1" width="18" bestFit="1" customWidth="1"/>
    <col min="2" max="2" width="12.7109375" bestFit="1" customWidth="1"/>
    <col min="3" max="3" width="14.5703125" bestFit="1" customWidth="1"/>
    <col min="4" max="4" width="12.7109375" bestFit="1" customWidth="1"/>
    <col min="5" max="5" width="12" bestFit="1" customWidth="1"/>
    <col min="6" max="6" width="13.42578125" bestFit="1" customWidth="1"/>
    <col min="7" max="7" width="12.7109375" bestFit="1" customWidth="1"/>
    <col min="14" max="14" width="60.140625" customWidth="1"/>
  </cols>
  <sheetData>
    <row r="1" spans="1:14" x14ac:dyDescent="0.25">
      <c r="A1" t="s">
        <v>0</v>
      </c>
    </row>
    <row r="2" spans="1:14" ht="15.75" thickBot="1" x14ac:dyDescent="0.3">
      <c r="N2" s="6"/>
    </row>
    <row r="3" spans="1:14" x14ac:dyDescent="0.25">
      <c r="A3" s="1" t="s">
        <v>1</v>
      </c>
      <c r="B3" s="1"/>
      <c r="N3" s="6"/>
    </row>
    <row r="4" spans="1:14" x14ac:dyDescent="0.25">
      <c r="A4" t="s">
        <v>2</v>
      </c>
      <c r="B4">
        <v>0.75954824211516991</v>
      </c>
      <c r="N4" s="6"/>
    </row>
    <row r="5" spans="1:14" x14ac:dyDescent="0.25">
      <c r="A5" t="s">
        <v>3</v>
      </c>
      <c r="B5">
        <v>0.57691353210024476</v>
      </c>
    </row>
    <row r="6" spans="1:14" x14ac:dyDescent="0.25">
      <c r="A6" t="s">
        <v>4</v>
      </c>
      <c r="B6">
        <v>0.51499843923686595</v>
      </c>
    </row>
    <row r="7" spans="1:14" x14ac:dyDescent="0.25">
      <c r="A7" t="s">
        <v>5</v>
      </c>
      <c r="B7">
        <v>178.10876538913365</v>
      </c>
    </row>
    <row r="8" spans="1:14" ht="15.75" thickBot="1" x14ac:dyDescent="0.3">
      <c r="A8" s="2" t="s">
        <v>6</v>
      </c>
      <c r="B8" s="2">
        <v>48</v>
      </c>
    </row>
    <row r="10" spans="1:14" ht="15.75" thickBot="1" x14ac:dyDescent="0.3">
      <c r="A10" t="s">
        <v>7</v>
      </c>
    </row>
    <row r="11" spans="1:14" x14ac:dyDescent="0.25">
      <c r="A11" s="3"/>
      <c r="B11" s="3" t="s">
        <v>8</v>
      </c>
      <c r="C11" s="3" t="s">
        <v>9</v>
      </c>
      <c r="D11" s="3" t="s">
        <v>10</v>
      </c>
      <c r="E11" s="3" t="s">
        <v>11</v>
      </c>
      <c r="F11" s="3" t="s">
        <v>12</v>
      </c>
    </row>
    <row r="12" spans="1:14" x14ac:dyDescent="0.25">
      <c r="A12" t="s">
        <v>13</v>
      </c>
      <c r="B12">
        <v>6</v>
      </c>
      <c r="C12">
        <v>1773519.7701455669</v>
      </c>
      <c r="D12">
        <v>295586.62835759448</v>
      </c>
      <c r="E12">
        <v>9.3178174403009599</v>
      </c>
      <c r="F12">
        <v>1.8930991293059217E-6</v>
      </c>
    </row>
    <row r="13" spans="1:14" x14ac:dyDescent="0.25">
      <c r="A13" t="s">
        <v>14</v>
      </c>
      <c r="B13">
        <v>41</v>
      </c>
      <c r="C13">
        <v>1300632.0246460994</v>
      </c>
      <c r="D13">
        <v>31722.732308441449</v>
      </c>
    </row>
    <row r="14" spans="1:14" ht="15.75" thickBot="1" x14ac:dyDescent="0.3">
      <c r="A14" s="2" t="s">
        <v>15</v>
      </c>
      <c r="B14" s="2">
        <v>47</v>
      </c>
      <c r="C14" s="2">
        <v>3074151.7947916663</v>
      </c>
      <c r="D14" s="2"/>
      <c r="E14" s="2"/>
      <c r="F14" s="2"/>
    </row>
    <row r="15" spans="1:14" ht="15.75" thickBot="1" x14ac:dyDescent="0.3"/>
    <row r="16" spans="1:14" x14ac:dyDescent="0.25">
      <c r="A16" s="3"/>
      <c r="B16" s="3" t="s">
        <v>16</v>
      </c>
      <c r="C16" s="3" t="s">
        <v>5</v>
      </c>
      <c r="D16" s="3" t="s">
        <v>17</v>
      </c>
      <c r="E16" s="3" t="s">
        <v>18</v>
      </c>
      <c r="F16" s="3" t="s">
        <v>19</v>
      </c>
      <c r="G16" s="3" t="s">
        <v>20</v>
      </c>
    </row>
    <row r="17" spans="1:7" x14ac:dyDescent="0.25">
      <c r="A17" s="10" t="s">
        <v>21</v>
      </c>
      <c r="B17">
        <v>652.54712621989938</v>
      </c>
      <c r="C17">
        <v>1628.7584872144912</v>
      </c>
      <c r="D17">
        <v>0.40064081405702323</v>
      </c>
      <c r="E17">
        <v>0.69076476054441982</v>
      </c>
      <c r="F17">
        <v>-2636.7973696638828</v>
      </c>
      <c r="G17">
        <v>3941.8916221036816</v>
      </c>
    </row>
    <row r="18" spans="1:7" x14ac:dyDescent="0.25">
      <c r="A18" t="s">
        <v>22</v>
      </c>
      <c r="B18" s="4">
        <v>-4.4977109873604313</v>
      </c>
      <c r="C18">
        <v>0.62921070618761954</v>
      </c>
      <c r="D18">
        <v>-7.1481793668324727</v>
      </c>
      <c r="E18">
        <v>1.0189227863824832E-8</v>
      </c>
      <c r="F18">
        <v>-5.7684277875466803</v>
      </c>
      <c r="G18">
        <v>-3.2269941871741823</v>
      </c>
    </row>
    <row r="19" spans="1:7" x14ac:dyDescent="0.25">
      <c r="A19" t="s">
        <v>23</v>
      </c>
      <c r="B19">
        <v>87.026727394337911</v>
      </c>
      <c r="C19">
        <v>52.250199618319328</v>
      </c>
      <c r="D19">
        <v>1.6655769361659176</v>
      </c>
      <c r="E19">
        <v>0.10342173732734407</v>
      </c>
      <c r="F19">
        <v>-18.49469144859836</v>
      </c>
      <c r="G19">
        <v>192.54814623727418</v>
      </c>
    </row>
    <row r="20" spans="1:7" x14ac:dyDescent="0.25">
      <c r="A20" t="s">
        <v>24</v>
      </c>
      <c r="B20" s="4">
        <v>-29.718210061427929</v>
      </c>
      <c r="C20">
        <v>43.167900777034248</v>
      </c>
      <c r="D20">
        <v>-0.68843306082741718</v>
      </c>
      <c r="E20">
        <v>0.49505723447578709</v>
      </c>
      <c r="F20">
        <v>-116.89755428859672</v>
      </c>
      <c r="G20">
        <v>57.461134165740873</v>
      </c>
    </row>
    <row r="21" spans="1:7" x14ac:dyDescent="0.25">
      <c r="A21" t="s">
        <v>25</v>
      </c>
      <c r="B21">
        <v>24.248600787037585</v>
      </c>
      <c r="C21">
        <v>31.618186550555709</v>
      </c>
      <c r="D21">
        <v>0.76691940406719505</v>
      </c>
      <c r="E21">
        <v>0.44752324769605623</v>
      </c>
      <c r="F21">
        <v>-39.605622362868175</v>
      </c>
      <c r="G21">
        <v>88.102823936943352</v>
      </c>
    </row>
    <row r="22" spans="1:7" x14ac:dyDescent="0.25">
      <c r="A22" t="s">
        <v>26</v>
      </c>
      <c r="B22">
        <v>1009.0664029474882</v>
      </c>
      <c r="C22">
        <v>1376.1475896070583</v>
      </c>
      <c r="D22">
        <v>0.73325449288154798</v>
      </c>
      <c r="E22">
        <v>0.4675752956349587</v>
      </c>
      <c r="F22">
        <v>-1770.1200356381114</v>
      </c>
      <c r="G22">
        <v>3788.252841533088</v>
      </c>
    </row>
    <row r="23" spans="1:7" ht="15.75" thickBot="1" x14ac:dyDescent="0.3">
      <c r="A23" s="2" t="s">
        <v>27</v>
      </c>
      <c r="B23" s="5">
        <v>-957.60849945029202</v>
      </c>
      <c r="C23" s="2">
        <v>1384.7991005430545</v>
      </c>
      <c r="D23" s="2">
        <v>-0.69151438578690727</v>
      </c>
      <c r="E23" s="2">
        <v>0.49313970346527303</v>
      </c>
      <c r="F23" s="2">
        <v>-3754.2670188273578</v>
      </c>
      <c r="G23" s="2">
        <v>1839.0500199267735</v>
      </c>
    </row>
    <row r="29" spans="1:7" x14ac:dyDescent="0.25">
      <c r="A29" s="8" t="s">
        <v>31</v>
      </c>
    </row>
    <row r="30" spans="1:7" x14ac:dyDescent="0.25">
      <c r="A30" s="8">
        <f>1/(1-B5)</f>
        <v>2.3635830400440434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F1EF2-3062-4A91-AC81-B62123501B15}">
  <dimension ref="A1:G30"/>
  <sheetViews>
    <sheetView workbookViewId="0">
      <selection activeCell="A17" sqref="A17"/>
    </sheetView>
  </sheetViews>
  <sheetFormatPr defaultRowHeight="15" x14ac:dyDescent="0.25"/>
  <cols>
    <col min="1" max="1" width="18" bestFit="1" customWidth="1"/>
    <col min="2" max="2" width="12.7109375" bestFit="1" customWidth="1"/>
    <col min="3" max="3" width="14.5703125" bestFit="1" customWidth="1"/>
    <col min="4" max="4" width="12.7109375" bestFit="1" customWidth="1"/>
    <col min="5" max="5" width="12" bestFit="1" customWidth="1"/>
    <col min="6" max="6" width="13.42578125" bestFit="1" customWidth="1"/>
    <col min="7" max="7" width="12" bestFit="1" customWidth="1"/>
  </cols>
  <sheetData>
    <row r="1" spans="1:7" x14ac:dyDescent="0.25">
      <c r="A1" t="s">
        <v>0</v>
      </c>
    </row>
    <row r="2" spans="1:7" ht="15.75" thickBot="1" x14ac:dyDescent="0.3"/>
    <row r="3" spans="1:7" x14ac:dyDescent="0.25">
      <c r="A3" s="1" t="s">
        <v>1</v>
      </c>
      <c r="B3" s="1"/>
    </row>
    <row r="4" spans="1:7" x14ac:dyDescent="0.25">
      <c r="A4" t="s">
        <v>2</v>
      </c>
      <c r="B4">
        <v>0.76067506520526618</v>
      </c>
    </row>
    <row r="5" spans="1:7" x14ac:dyDescent="0.25">
      <c r="A5" t="s">
        <v>3</v>
      </c>
      <c r="B5">
        <v>0.57862655482503589</v>
      </c>
    </row>
    <row r="6" spans="1:7" x14ac:dyDescent="0.25">
      <c r="A6" t="s">
        <v>4</v>
      </c>
      <c r="B6">
        <v>0.5169621482140655</v>
      </c>
    </row>
    <row r="7" spans="1:7" x14ac:dyDescent="0.25">
      <c r="A7" t="s">
        <v>5</v>
      </c>
      <c r="B7">
        <v>29.496310853574069</v>
      </c>
    </row>
    <row r="8" spans="1:7" ht="15.75" thickBot="1" x14ac:dyDescent="0.3">
      <c r="A8" s="2" t="s">
        <v>6</v>
      </c>
      <c r="B8" s="2">
        <v>48</v>
      </c>
    </row>
    <row r="10" spans="1:7" ht="15.75" thickBot="1" x14ac:dyDescent="0.3">
      <c r="A10" t="s">
        <v>7</v>
      </c>
    </row>
    <row r="11" spans="1:7" x14ac:dyDescent="0.25">
      <c r="A11" s="3"/>
      <c r="B11" s="3" t="s">
        <v>8</v>
      </c>
      <c r="C11" s="3" t="s">
        <v>9</v>
      </c>
      <c r="D11" s="3" t="s">
        <v>10</v>
      </c>
      <c r="E11" s="3" t="s">
        <v>11</v>
      </c>
      <c r="F11" s="3" t="s">
        <v>12</v>
      </c>
    </row>
    <row r="12" spans="1:7" x14ac:dyDescent="0.25">
      <c r="A12" t="s">
        <v>13</v>
      </c>
      <c r="B12">
        <v>6</v>
      </c>
      <c r="C12">
        <v>48983.572653869138</v>
      </c>
      <c r="D12">
        <v>8163.9287756448566</v>
      </c>
      <c r="E12">
        <v>9.383477221721872</v>
      </c>
      <c r="F12">
        <v>1.7515474181117628E-6</v>
      </c>
    </row>
    <row r="13" spans="1:7" x14ac:dyDescent="0.25">
      <c r="A13" t="s">
        <v>14</v>
      </c>
      <c r="B13">
        <v>41</v>
      </c>
      <c r="C13">
        <v>35671.326512797532</v>
      </c>
      <c r="D13">
        <v>870.03235397067147</v>
      </c>
    </row>
    <row r="14" spans="1:7" ht="15.75" thickBot="1" x14ac:dyDescent="0.3">
      <c r="A14" s="2" t="s">
        <v>15</v>
      </c>
      <c r="B14" s="2">
        <v>47</v>
      </c>
      <c r="C14" s="2">
        <v>84654.89916666667</v>
      </c>
      <c r="D14" s="2"/>
      <c r="E14" s="2"/>
      <c r="F14" s="2"/>
    </row>
    <row r="15" spans="1:7" ht="15.75" thickBot="1" x14ac:dyDescent="0.3"/>
    <row r="16" spans="1:7" x14ac:dyDescent="0.25">
      <c r="A16" s="3"/>
      <c r="B16" s="3" t="s">
        <v>16</v>
      </c>
      <c r="C16" s="3" t="s">
        <v>5</v>
      </c>
      <c r="D16" s="3" t="s">
        <v>17</v>
      </c>
      <c r="E16" s="3" t="s">
        <v>18</v>
      </c>
      <c r="F16" s="3" t="s">
        <v>19</v>
      </c>
      <c r="G16" s="3" t="s">
        <v>20</v>
      </c>
    </row>
    <row r="17" spans="1:7" x14ac:dyDescent="0.25">
      <c r="A17" s="10" t="s">
        <v>22</v>
      </c>
      <c r="B17" s="4">
        <v>-69.262938605739279</v>
      </c>
      <c r="C17">
        <v>270.04704443902489</v>
      </c>
      <c r="D17">
        <v>-0.25648471269004564</v>
      </c>
      <c r="E17">
        <v>0.79885924175267919</v>
      </c>
      <c r="F17">
        <v>-614.63400879695314</v>
      </c>
      <c r="G17">
        <v>476.10813158547461</v>
      </c>
    </row>
    <row r="18" spans="1:7" x14ac:dyDescent="0.25">
      <c r="A18" t="s">
        <v>21</v>
      </c>
      <c r="B18" s="4">
        <v>-0.12335488758550778</v>
      </c>
      <c r="C18">
        <v>1.725682600493687E-2</v>
      </c>
      <c r="D18">
        <v>-7.1481793668324727</v>
      </c>
      <c r="E18">
        <v>1.0189227863824832E-8</v>
      </c>
      <c r="F18">
        <v>-0.15820575472225595</v>
      </c>
      <c r="G18">
        <v>-8.8504020448759588E-2</v>
      </c>
    </row>
    <row r="19" spans="1:7" x14ac:dyDescent="0.25">
      <c r="A19" t="s">
        <v>23</v>
      </c>
      <c r="B19">
        <v>13.101274959069297</v>
      </c>
      <c r="C19">
        <v>8.7037630877740924</v>
      </c>
      <c r="D19">
        <v>1.505242597592328</v>
      </c>
      <c r="E19">
        <v>0.13992747601402231</v>
      </c>
      <c r="F19">
        <v>-4.4763311937058283</v>
      </c>
      <c r="G19">
        <v>30.678881111844422</v>
      </c>
    </row>
    <row r="20" spans="1:7" x14ac:dyDescent="0.25">
      <c r="A20" t="s">
        <v>24</v>
      </c>
      <c r="B20" s="4">
        <v>-0.36024218044331457</v>
      </c>
      <c r="C20">
        <v>7.189948215317175</v>
      </c>
      <c r="D20">
        <v>-5.010358484583647E-2</v>
      </c>
      <c r="E20">
        <v>0.96028314203004239</v>
      </c>
      <c r="F20">
        <v>-14.880637176628207</v>
      </c>
      <c r="G20">
        <v>14.160152815741577</v>
      </c>
    </row>
    <row r="21" spans="1:7" x14ac:dyDescent="0.25">
      <c r="A21" t="s">
        <v>25</v>
      </c>
      <c r="B21">
        <v>4.5456571613564645</v>
      </c>
      <c r="C21">
        <v>5.2256615630655618</v>
      </c>
      <c r="D21">
        <v>0.86987209303501423</v>
      </c>
      <c r="E21">
        <v>0.38943467233018292</v>
      </c>
      <c r="F21">
        <v>-6.0077804629151625</v>
      </c>
      <c r="G21">
        <v>15.099094785628091</v>
      </c>
    </row>
    <row r="22" spans="1:7" x14ac:dyDescent="0.25">
      <c r="A22" t="s">
        <v>26</v>
      </c>
      <c r="B22">
        <v>115.94145346076913</v>
      </c>
      <c r="C22">
        <v>228.6753196901299</v>
      </c>
      <c r="D22">
        <v>0.50701340930834782</v>
      </c>
      <c r="E22">
        <v>0.61486164616321315</v>
      </c>
      <c r="F22">
        <v>-345.87772358222787</v>
      </c>
      <c r="G22">
        <v>577.76063050376615</v>
      </c>
    </row>
    <row r="23" spans="1:7" ht="15.75" thickBot="1" x14ac:dyDescent="0.3">
      <c r="A23" s="2" t="s">
        <v>27</v>
      </c>
      <c r="B23" s="5">
        <v>-84.024877360851704</v>
      </c>
      <c r="C23" s="2">
        <v>230.29433491242017</v>
      </c>
      <c r="D23" s="2">
        <v>-0.3648586379374289</v>
      </c>
      <c r="E23" s="2">
        <v>0.71709226446462937</v>
      </c>
      <c r="F23" s="2">
        <v>-549.11372197703213</v>
      </c>
      <c r="G23" s="2">
        <v>381.06396725532875</v>
      </c>
    </row>
    <row r="29" spans="1:7" x14ac:dyDescent="0.25">
      <c r="A29" t="s">
        <v>31</v>
      </c>
    </row>
    <row r="30" spans="1:7" x14ac:dyDescent="0.25">
      <c r="A30">
        <f>1/(1-B5)</f>
        <v>2.3731917885446641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D80FA-0C2C-48C0-AB60-A527D246C397}">
  <dimension ref="A1:G30"/>
  <sheetViews>
    <sheetView workbookViewId="0">
      <selection activeCell="A29" sqref="A29:A30"/>
    </sheetView>
  </sheetViews>
  <sheetFormatPr defaultRowHeight="15" x14ac:dyDescent="0.25"/>
  <cols>
    <col min="1" max="1" width="18" bestFit="1" customWidth="1"/>
    <col min="2" max="2" width="12.7109375" bestFit="1" customWidth="1"/>
    <col min="3" max="3" width="14.5703125" bestFit="1" customWidth="1"/>
    <col min="4" max="4" width="12.7109375" bestFit="1" customWidth="1"/>
    <col min="5" max="5" width="12" bestFit="1" customWidth="1"/>
    <col min="6" max="6" width="13.42578125" bestFit="1" customWidth="1"/>
    <col min="7" max="7" width="12.7109375" bestFit="1" customWidth="1"/>
  </cols>
  <sheetData>
    <row r="1" spans="1:7" x14ac:dyDescent="0.25">
      <c r="A1" t="s">
        <v>0</v>
      </c>
    </row>
    <row r="2" spans="1:7" ht="15.75" thickBot="1" x14ac:dyDescent="0.3"/>
    <row r="3" spans="1:7" x14ac:dyDescent="0.25">
      <c r="A3" s="1" t="s">
        <v>1</v>
      </c>
      <c r="B3" s="1"/>
    </row>
    <row r="4" spans="1:7" x14ac:dyDescent="0.25">
      <c r="A4" t="s">
        <v>2</v>
      </c>
      <c r="B4">
        <v>0.59983790983099972</v>
      </c>
    </row>
    <row r="5" spans="1:7" x14ac:dyDescent="0.25">
      <c r="A5" t="s">
        <v>3</v>
      </c>
      <c r="B5">
        <v>0.35980551807042255</v>
      </c>
    </row>
    <row r="6" spans="1:7" x14ac:dyDescent="0.25">
      <c r="A6" t="s">
        <v>4</v>
      </c>
      <c r="B6">
        <v>0.26611852071487463</v>
      </c>
    </row>
    <row r="7" spans="1:7" x14ac:dyDescent="0.25">
      <c r="A7" t="s">
        <v>5</v>
      </c>
      <c r="B7">
        <v>0.51521499639217194</v>
      </c>
    </row>
    <row r="8" spans="1:7" ht="15.75" thickBot="1" x14ac:dyDescent="0.3">
      <c r="A8" s="2" t="s">
        <v>6</v>
      </c>
      <c r="B8" s="2">
        <v>48</v>
      </c>
    </row>
    <row r="10" spans="1:7" ht="15.75" thickBot="1" x14ac:dyDescent="0.3">
      <c r="A10" t="s">
        <v>7</v>
      </c>
    </row>
    <row r="11" spans="1:7" x14ac:dyDescent="0.25">
      <c r="A11" s="3"/>
      <c r="B11" s="3" t="s">
        <v>8</v>
      </c>
      <c r="C11" s="3" t="s">
        <v>9</v>
      </c>
      <c r="D11" s="3" t="s">
        <v>10</v>
      </c>
      <c r="E11" s="3" t="s">
        <v>11</v>
      </c>
      <c r="F11" s="3" t="s">
        <v>12</v>
      </c>
    </row>
    <row r="12" spans="1:7" x14ac:dyDescent="0.25">
      <c r="A12" t="s">
        <v>13</v>
      </c>
      <c r="B12">
        <v>6</v>
      </c>
      <c r="C12">
        <v>6.1166938071971835</v>
      </c>
      <c r="D12">
        <v>1.0194489678661973</v>
      </c>
      <c r="E12">
        <v>3.8405064547531444</v>
      </c>
      <c r="F12">
        <v>3.9490140731519643E-3</v>
      </c>
    </row>
    <row r="13" spans="1:7" x14ac:dyDescent="0.25">
      <c r="A13" t="s">
        <v>14</v>
      </c>
      <c r="B13">
        <v>41</v>
      </c>
      <c r="C13">
        <v>10.883306192802817</v>
      </c>
      <c r="D13">
        <v>0.26544649250738578</v>
      </c>
    </row>
    <row r="14" spans="1:7" ht="15.75" thickBot="1" x14ac:dyDescent="0.3">
      <c r="A14" s="2" t="s">
        <v>15</v>
      </c>
      <c r="B14" s="2">
        <v>47</v>
      </c>
      <c r="C14" s="2">
        <v>17</v>
      </c>
      <c r="D14" s="2"/>
      <c r="E14" s="2"/>
      <c r="F14" s="2"/>
    </row>
    <row r="15" spans="1:7" ht="15.75" thickBot="1" x14ac:dyDescent="0.3"/>
    <row r="16" spans="1:7" x14ac:dyDescent="0.25">
      <c r="A16" s="3"/>
      <c r="B16" s="3" t="s">
        <v>16</v>
      </c>
      <c r="C16" s="3" t="s">
        <v>5</v>
      </c>
      <c r="D16" s="3" t="s">
        <v>17</v>
      </c>
      <c r="E16" s="3" t="s">
        <v>18</v>
      </c>
      <c r="F16" s="3" t="s">
        <v>19</v>
      </c>
      <c r="G16" s="3" t="s">
        <v>20</v>
      </c>
    </row>
    <row r="17" spans="1:7" x14ac:dyDescent="0.25">
      <c r="A17" s="10" t="s">
        <v>23</v>
      </c>
      <c r="B17" s="4">
        <v>-5.2196087490172207</v>
      </c>
      <c r="C17">
        <v>4.6498078973012777</v>
      </c>
      <c r="D17">
        <v>-1.1225428801148221</v>
      </c>
      <c r="E17">
        <v>0.26816252347872899</v>
      </c>
      <c r="F17">
        <v>-14.61008630229902</v>
      </c>
      <c r="G17">
        <v>4.170868804264579</v>
      </c>
    </row>
    <row r="18" spans="1:7" x14ac:dyDescent="0.25">
      <c r="A18" t="s">
        <v>21</v>
      </c>
      <c r="B18">
        <v>7.282140553534932E-4</v>
      </c>
      <c r="C18">
        <v>4.3721430066737647E-4</v>
      </c>
      <c r="D18">
        <v>1.6655769361659176</v>
      </c>
      <c r="E18">
        <v>0.10342173732734407</v>
      </c>
      <c r="F18">
        <v>-1.5475813770714816E-4</v>
      </c>
      <c r="G18">
        <v>1.6111862484141344E-3</v>
      </c>
    </row>
    <row r="19" spans="1:7" x14ac:dyDescent="0.25">
      <c r="A19" t="s">
        <v>22</v>
      </c>
      <c r="B19">
        <v>3.9971932875694149E-3</v>
      </c>
      <c r="C19">
        <v>2.6555143296921207E-3</v>
      </c>
      <c r="D19">
        <v>1.5052425975923269</v>
      </c>
      <c r="E19">
        <v>0.13992747601402322</v>
      </c>
      <c r="F19">
        <v>-1.3657266988379921E-3</v>
      </c>
      <c r="G19">
        <v>9.3601132739768219E-3</v>
      </c>
    </row>
    <row r="20" spans="1:7" x14ac:dyDescent="0.25">
      <c r="A20" t="s">
        <v>24</v>
      </c>
      <c r="B20">
        <v>0.38745731911453873</v>
      </c>
      <c r="C20">
        <v>0.11005296584270971</v>
      </c>
      <c r="D20">
        <v>3.5206440475970622</v>
      </c>
      <c r="E20">
        <v>1.0704621330445679E-3</v>
      </c>
      <c r="F20">
        <v>0.16520084567660109</v>
      </c>
      <c r="G20">
        <v>0.60971379255247637</v>
      </c>
    </row>
    <row r="21" spans="1:7" x14ac:dyDescent="0.25">
      <c r="A21" t="s">
        <v>25</v>
      </c>
      <c r="B21" s="4">
        <v>-0.315458917083492</v>
      </c>
      <c r="C21">
        <v>7.7833811320546731E-2</v>
      </c>
      <c r="D21">
        <v>-4.0529804686593387</v>
      </c>
      <c r="E21">
        <v>2.2004352059919757E-4</v>
      </c>
      <c r="F21">
        <v>-0.47264748793093991</v>
      </c>
      <c r="G21">
        <v>-0.15827034623604405</v>
      </c>
    </row>
    <row r="22" spans="1:7" x14ac:dyDescent="0.25">
      <c r="A22" t="s">
        <v>26</v>
      </c>
      <c r="B22" s="4">
        <v>-1.8457250938792127</v>
      </c>
      <c r="C22">
        <v>3.9964146314673359</v>
      </c>
      <c r="D22">
        <v>-0.46184524482173928</v>
      </c>
      <c r="E22">
        <v>0.6466336095319577</v>
      </c>
      <c r="F22">
        <v>-9.9166481769988728</v>
      </c>
      <c r="G22">
        <v>6.2251979892404483</v>
      </c>
    </row>
    <row r="23" spans="1:7" ht="15.75" thickBot="1" x14ac:dyDescent="0.3">
      <c r="A23" s="2" t="s">
        <v>27</v>
      </c>
      <c r="B23" s="2">
        <v>2.3539952178795476</v>
      </c>
      <c r="C23" s="2">
        <v>4.0122919350280579</v>
      </c>
      <c r="D23" s="2">
        <v>0.58669589750654227</v>
      </c>
      <c r="E23" s="2">
        <v>0.56062470939970344</v>
      </c>
      <c r="F23" s="2">
        <v>-5.7489927302811266</v>
      </c>
      <c r="G23" s="2">
        <v>10.456983166040221</v>
      </c>
    </row>
    <row r="29" spans="1:7" x14ac:dyDescent="0.25">
      <c r="A29" t="s">
        <v>31</v>
      </c>
    </row>
    <row r="30" spans="1:7" x14ac:dyDescent="0.25">
      <c r="A30">
        <f>1/(1-B5)</f>
        <v>1.5620253348419235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8FC1-406C-4E9A-A569-E10E4EE7CE71}">
  <dimension ref="A1:G30"/>
  <sheetViews>
    <sheetView workbookViewId="0">
      <selection activeCell="A29" sqref="A29:A30"/>
    </sheetView>
  </sheetViews>
  <sheetFormatPr defaultRowHeight="15" x14ac:dyDescent="0.25"/>
  <cols>
    <col min="1" max="1" width="18" bestFit="1" customWidth="1"/>
    <col min="2" max="2" width="12.7109375" bestFit="1" customWidth="1"/>
    <col min="3" max="3" width="14.5703125" bestFit="1" customWidth="1"/>
    <col min="4" max="4" width="12.7109375" bestFit="1" customWidth="1"/>
    <col min="5" max="5" width="12" bestFit="1" customWidth="1"/>
    <col min="6" max="6" width="13.42578125" bestFit="1" customWidth="1"/>
    <col min="7" max="7" width="12" bestFit="1" customWidth="1"/>
  </cols>
  <sheetData>
    <row r="1" spans="1:7" x14ac:dyDescent="0.25">
      <c r="A1" t="s">
        <v>0</v>
      </c>
    </row>
    <row r="2" spans="1:7" ht="15.75" thickBot="1" x14ac:dyDescent="0.3"/>
    <row r="3" spans="1:7" x14ac:dyDescent="0.25">
      <c r="A3" s="1" t="s">
        <v>1</v>
      </c>
      <c r="B3" s="1"/>
    </row>
    <row r="4" spans="1:7" x14ac:dyDescent="0.25">
      <c r="A4" t="s">
        <v>2</v>
      </c>
      <c r="B4">
        <v>0.68629101097766221</v>
      </c>
    </row>
    <row r="5" spans="1:7" x14ac:dyDescent="0.25">
      <c r="A5" t="s">
        <v>3</v>
      </c>
      <c r="B5">
        <v>0.47099535174874163</v>
      </c>
    </row>
    <row r="6" spans="1:7" x14ac:dyDescent="0.25">
      <c r="A6" t="s">
        <v>4</v>
      </c>
      <c r="B6">
        <v>0.39358003737050867</v>
      </c>
    </row>
    <row r="7" spans="1:7" x14ac:dyDescent="0.25">
      <c r="A7" t="s">
        <v>5</v>
      </c>
      <c r="B7">
        <v>0.64067343327906867</v>
      </c>
    </row>
    <row r="8" spans="1:7" ht="15.75" thickBot="1" x14ac:dyDescent="0.3">
      <c r="A8" s="2" t="s">
        <v>6</v>
      </c>
      <c r="B8" s="2">
        <v>48</v>
      </c>
    </row>
    <row r="10" spans="1:7" ht="15.75" thickBot="1" x14ac:dyDescent="0.3">
      <c r="A10" t="s">
        <v>7</v>
      </c>
    </row>
    <row r="11" spans="1:7" x14ac:dyDescent="0.25">
      <c r="A11" s="3"/>
      <c r="B11" s="3" t="s">
        <v>8</v>
      </c>
      <c r="C11" s="3" t="s">
        <v>9</v>
      </c>
      <c r="D11" s="3" t="s">
        <v>10</v>
      </c>
      <c r="E11" s="3" t="s">
        <v>11</v>
      </c>
      <c r="F11" s="3" t="s">
        <v>12</v>
      </c>
    </row>
    <row r="12" spans="1:7" x14ac:dyDescent="0.25">
      <c r="A12" t="s">
        <v>13</v>
      </c>
      <c r="B12">
        <v>6</v>
      </c>
      <c r="C12">
        <v>14.983539627506843</v>
      </c>
      <c r="D12">
        <v>2.4972566045844737</v>
      </c>
      <c r="E12">
        <v>6.084007480064856</v>
      </c>
      <c r="F12">
        <v>1.2756973889388847E-4</v>
      </c>
    </row>
    <row r="13" spans="1:7" x14ac:dyDescent="0.25">
      <c r="A13" t="s">
        <v>14</v>
      </c>
      <c r="B13">
        <v>41</v>
      </c>
      <c r="C13">
        <v>16.828960372493157</v>
      </c>
      <c r="D13">
        <v>0.41046244810958921</v>
      </c>
    </row>
    <row r="14" spans="1:7" ht="15.75" thickBot="1" x14ac:dyDescent="0.3">
      <c r="A14" s="2" t="s">
        <v>15</v>
      </c>
      <c r="B14" s="2">
        <v>47</v>
      </c>
      <c r="C14" s="2">
        <v>31.8125</v>
      </c>
      <c r="D14" s="2"/>
      <c r="E14" s="2"/>
      <c r="F14" s="2"/>
    </row>
    <row r="15" spans="1:7" ht="15.75" thickBot="1" x14ac:dyDescent="0.3"/>
    <row r="16" spans="1:7" x14ac:dyDescent="0.25">
      <c r="A16" s="3"/>
      <c r="B16" s="3" t="s">
        <v>16</v>
      </c>
      <c r="C16" s="3" t="s">
        <v>5</v>
      </c>
      <c r="D16" s="3" t="s">
        <v>17</v>
      </c>
      <c r="E16" s="3" t="s">
        <v>18</v>
      </c>
      <c r="F16" s="3" t="s">
        <v>19</v>
      </c>
      <c r="G16" s="3" t="s">
        <v>20</v>
      </c>
    </row>
    <row r="17" spans="1:7" x14ac:dyDescent="0.25">
      <c r="A17" t="s">
        <v>24</v>
      </c>
      <c r="B17">
        <v>18.620388665513222</v>
      </c>
      <c r="C17">
        <v>5.0993405175202984</v>
      </c>
      <c r="D17">
        <v>3.6515287813271828</v>
      </c>
      <c r="E17">
        <v>7.313521237497458E-4</v>
      </c>
      <c r="F17">
        <v>8.3220615681492465</v>
      </c>
      <c r="G17">
        <v>28.918715762877198</v>
      </c>
    </row>
    <row r="18" spans="1:7" x14ac:dyDescent="0.25">
      <c r="A18" t="s">
        <v>21</v>
      </c>
      <c r="B18" s="4">
        <v>-3.8452580744448512E-4</v>
      </c>
      <c r="C18">
        <v>5.5855220982898538E-4</v>
      </c>
      <c r="D18">
        <v>-0.68843306082741529</v>
      </c>
      <c r="E18">
        <v>0.49505723447578831</v>
      </c>
      <c r="F18">
        <v>-1.5125448793246897E-3</v>
      </c>
      <c r="G18">
        <v>7.4349326443571943E-4</v>
      </c>
    </row>
    <row r="19" spans="1:7" x14ac:dyDescent="0.25">
      <c r="A19" t="s">
        <v>22</v>
      </c>
      <c r="B19" s="4">
        <v>-1.6995446964962173E-4</v>
      </c>
      <c r="C19">
        <v>3.392062068463886E-3</v>
      </c>
      <c r="D19">
        <v>-5.0103584845835838E-2</v>
      </c>
      <c r="E19">
        <v>0.96028314203004284</v>
      </c>
      <c r="F19">
        <v>-7.0203627911925616E-3</v>
      </c>
      <c r="G19">
        <v>6.6804538518933174E-3</v>
      </c>
    </row>
    <row r="20" spans="1:7" x14ac:dyDescent="0.25">
      <c r="A20" t="s">
        <v>23</v>
      </c>
      <c r="B20">
        <v>0.59912895529145793</v>
      </c>
      <c r="C20">
        <v>0.17017595280624301</v>
      </c>
      <c r="D20">
        <v>3.5206440475970617</v>
      </c>
      <c r="E20">
        <v>1.0704621330445694E-3</v>
      </c>
      <c r="F20">
        <v>0.25545164641535201</v>
      </c>
      <c r="G20">
        <v>0.94280626416756386</v>
      </c>
    </row>
    <row r="21" spans="1:7" x14ac:dyDescent="0.25">
      <c r="A21" t="s">
        <v>25</v>
      </c>
      <c r="B21">
        <v>0.47245555437651177</v>
      </c>
      <c r="C21">
        <v>8.7616328179439998E-2</v>
      </c>
      <c r="D21">
        <v>5.3923231456231919</v>
      </c>
      <c r="E21">
        <v>3.1506014441261652E-6</v>
      </c>
      <c r="F21">
        <v>0.29551078993849533</v>
      </c>
      <c r="G21">
        <v>0.6494003188145282</v>
      </c>
    </row>
    <row r="22" spans="1:7" x14ac:dyDescent="0.25">
      <c r="A22" t="s">
        <v>26</v>
      </c>
      <c r="B22">
        <v>0.91079203652588581</v>
      </c>
      <c r="C22">
        <v>4.9804488362509396</v>
      </c>
      <c r="D22">
        <v>0.18287348519606308</v>
      </c>
      <c r="E22">
        <v>0.85579859776368328</v>
      </c>
      <c r="F22">
        <v>-9.1474284394699623</v>
      </c>
      <c r="G22">
        <v>10.969012512521733</v>
      </c>
    </row>
    <row r="23" spans="1:7" ht="15.75" thickBot="1" x14ac:dyDescent="0.3">
      <c r="A23" s="2" t="s">
        <v>27</v>
      </c>
      <c r="B23" s="2">
        <v>0.53706122628354791</v>
      </c>
      <c r="C23" s="2">
        <v>5.0095107331568389</v>
      </c>
      <c r="D23" s="2">
        <v>0.10720831931327324</v>
      </c>
      <c r="E23" s="2">
        <v>0.91514661201312131</v>
      </c>
      <c r="F23" s="2">
        <v>-9.5798509411925075</v>
      </c>
      <c r="G23" s="2">
        <v>10.653973393759603</v>
      </c>
    </row>
    <row r="29" spans="1:7" x14ac:dyDescent="0.25">
      <c r="A29" t="s">
        <v>31</v>
      </c>
    </row>
    <row r="30" spans="1:7" x14ac:dyDescent="0.25">
      <c r="A30">
        <f>1/(1-B5)</f>
        <v>1.8903425580582718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30834-82DE-4AE3-84F4-13D43F1C4723}">
  <dimension ref="A1:G30"/>
  <sheetViews>
    <sheetView workbookViewId="0">
      <selection activeCell="A29" sqref="A29:A30"/>
    </sheetView>
  </sheetViews>
  <sheetFormatPr defaultRowHeight="15" x14ac:dyDescent="0.25"/>
  <cols>
    <col min="1" max="1" width="18" bestFit="1" customWidth="1"/>
    <col min="2" max="2" width="12.7109375" bestFit="1" customWidth="1"/>
    <col min="3" max="3" width="14.5703125" bestFit="1" customWidth="1"/>
    <col min="4" max="4" width="12.7109375" bestFit="1" customWidth="1"/>
    <col min="5" max="5" width="12" bestFit="1" customWidth="1"/>
    <col min="6" max="6" width="13.42578125" bestFit="1" customWidth="1"/>
    <col min="7" max="7" width="12.7109375" bestFit="1" customWidth="1"/>
  </cols>
  <sheetData>
    <row r="1" spans="1:7" x14ac:dyDescent="0.25">
      <c r="A1" t="s">
        <v>0</v>
      </c>
    </row>
    <row r="2" spans="1:7" ht="15.75" thickBot="1" x14ac:dyDescent="0.3"/>
    <row r="3" spans="1:7" x14ac:dyDescent="0.25">
      <c r="A3" s="1" t="s">
        <v>1</v>
      </c>
      <c r="B3" s="1"/>
    </row>
    <row r="4" spans="1:7" x14ac:dyDescent="0.25">
      <c r="A4" t="s">
        <v>2</v>
      </c>
      <c r="B4">
        <v>0.70192972462646741</v>
      </c>
    </row>
    <row r="5" spans="1:7" x14ac:dyDescent="0.25">
      <c r="A5" t="s">
        <v>3</v>
      </c>
      <c r="B5">
        <v>0.49270533831418833</v>
      </c>
    </row>
    <row r="6" spans="1:7" x14ac:dyDescent="0.25">
      <c r="A6" t="s">
        <v>4</v>
      </c>
      <c r="B6">
        <v>0.41846709514065489</v>
      </c>
    </row>
    <row r="7" spans="1:7" x14ac:dyDescent="0.25">
      <c r="A7" t="s">
        <v>5</v>
      </c>
      <c r="B7">
        <v>0.87350109670807163</v>
      </c>
    </row>
    <row r="8" spans="1:7" ht="15.75" thickBot="1" x14ac:dyDescent="0.3">
      <c r="A8" s="2" t="s">
        <v>6</v>
      </c>
      <c r="B8" s="2">
        <v>48</v>
      </c>
    </row>
    <row r="10" spans="1:7" ht="15.75" thickBot="1" x14ac:dyDescent="0.3">
      <c r="A10" t="s">
        <v>7</v>
      </c>
    </row>
    <row r="11" spans="1:7" x14ac:dyDescent="0.25">
      <c r="A11" s="3"/>
      <c r="B11" s="3" t="s">
        <v>8</v>
      </c>
      <c r="C11" s="3" t="s">
        <v>9</v>
      </c>
      <c r="D11" s="3" t="s">
        <v>10</v>
      </c>
      <c r="E11" s="3" t="s">
        <v>11</v>
      </c>
      <c r="F11" s="3" t="s">
        <v>12</v>
      </c>
    </row>
    <row r="12" spans="1:7" x14ac:dyDescent="0.25">
      <c r="A12" t="s">
        <v>13</v>
      </c>
      <c r="B12">
        <v>6</v>
      </c>
      <c r="C12">
        <v>30.383495862708255</v>
      </c>
      <c r="D12">
        <v>5.0639159771180422</v>
      </c>
      <c r="E12">
        <v>6.6368130124318734</v>
      </c>
      <c r="F12">
        <v>5.8621588633754322E-5</v>
      </c>
    </row>
    <row r="13" spans="1:7" x14ac:dyDescent="0.25">
      <c r="A13" t="s">
        <v>14</v>
      </c>
      <c r="B13">
        <v>41</v>
      </c>
      <c r="C13">
        <v>31.28317080395836</v>
      </c>
      <c r="D13">
        <v>0.76300416595020393</v>
      </c>
    </row>
    <row r="14" spans="1:7" ht="15.75" thickBot="1" x14ac:dyDescent="0.3">
      <c r="A14" s="2" t="s">
        <v>15</v>
      </c>
      <c r="B14" s="2">
        <v>47</v>
      </c>
      <c r="C14" s="2">
        <v>61.666666666666615</v>
      </c>
      <c r="D14" s="2"/>
      <c r="E14" s="2"/>
      <c r="F14" s="2"/>
    </row>
    <row r="15" spans="1:7" ht="15.75" thickBot="1" x14ac:dyDescent="0.3"/>
    <row r="16" spans="1:7" x14ac:dyDescent="0.25">
      <c r="A16" s="3"/>
      <c r="B16" s="3" t="s">
        <v>16</v>
      </c>
      <c r="C16" s="3" t="s">
        <v>5</v>
      </c>
      <c r="D16" s="3" t="s">
        <v>17</v>
      </c>
      <c r="E16" s="3" t="s">
        <v>18</v>
      </c>
      <c r="F16" s="3" t="s">
        <v>19</v>
      </c>
      <c r="G16" s="3" t="s">
        <v>20</v>
      </c>
    </row>
    <row r="17" spans="1:7" x14ac:dyDescent="0.25">
      <c r="A17" t="s">
        <v>25</v>
      </c>
      <c r="B17" s="4">
        <v>-4.9532042002517773</v>
      </c>
      <c r="C17">
        <v>7.9660912045791328</v>
      </c>
      <c r="D17">
        <v>-0.62178602692930962</v>
      </c>
      <c r="E17">
        <v>0.53752496968342711</v>
      </c>
      <c r="F17">
        <v>-21.041051762172032</v>
      </c>
      <c r="G17">
        <v>11.134643361668479</v>
      </c>
    </row>
    <row r="18" spans="1:7" x14ac:dyDescent="0.25">
      <c r="A18" t="s">
        <v>21</v>
      </c>
      <c r="B18">
        <v>5.8323423212979972E-4</v>
      </c>
      <c r="C18">
        <v>7.6048960169313915E-4</v>
      </c>
      <c r="D18">
        <v>0.76691940406719361</v>
      </c>
      <c r="E18">
        <v>0.44752324769605711</v>
      </c>
      <c r="F18">
        <v>-9.5260567608413857E-4</v>
      </c>
      <c r="G18">
        <v>2.1190741403437378E-3</v>
      </c>
    </row>
    <row r="19" spans="1:7" x14ac:dyDescent="0.25">
      <c r="A19" t="s">
        <v>22</v>
      </c>
      <c r="B19">
        <v>3.9864670954676594E-3</v>
      </c>
      <c r="C19">
        <v>4.5828198506273985E-3</v>
      </c>
      <c r="D19">
        <v>0.86987209303501267</v>
      </c>
      <c r="E19">
        <v>0.38943467233018381</v>
      </c>
      <c r="F19">
        <v>-5.2687253530264025E-3</v>
      </c>
      <c r="G19">
        <v>1.3241659543961722E-2</v>
      </c>
    </row>
    <row r="20" spans="1:7" x14ac:dyDescent="0.25">
      <c r="A20" t="s">
        <v>23</v>
      </c>
      <c r="B20" s="4">
        <v>-0.90676077746307759</v>
      </c>
      <c r="C20">
        <v>0.22372690529224784</v>
      </c>
      <c r="D20">
        <v>-4.052980468659336</v>
      </c>
      <c r="E20">
        <v>2.2004352059919936E-4</v>
      </c>
      <c r="F20">
        <v>-1.3585864288908298</v>
      </c>
      <c r="G20">
        <v>-0.45493512603532543</v>
      </c>
    </row>
    <row r="21" spans="1:7" x14ac:dyDescent="0.25">
      <c r="A21" t="s">
        <v>24</v>
      </c>
      <c r="B21">
        <v>0.87824247473996797</v>
      </c>
      <c r="C21">
        <v>0.16286903641018161</v>
      </c>
      <c r="D21">
        <v>5.3923231456231875</v>
      </c>
      <c r="E21">
        <v>3.1506014441262004E-6</v>
      </c>
      <c r="F21">
        <v>0.54932178289329792</v>
      </c>
      <c r="G21">
        <v>1.207163166586638</v>
      </c>
    </row>
    <row r="22" spans="1:7" x14ac:dyDescent="0.25">
      <c r="A22" t="s">
        <v>26</v>
      </c>
      <c r="B22" s="4">
        <v>-2.03056412858004</v>
      </c>
      <c r="C22">
        <v>6.7857606868085218</v>
      </c>
      <c r="D22">
        <v>-0.29923898326203052</v>
      </c>
      <c r="E22">
        <v>0.76626937586559807</v>
      </c>
      <c r="F22">
        <v>-15.734685851200265</v>
      </c>
      <c r="G22">
        <v>11.673557594040187</v>
      </c>
    </row>
    <row r="23" spans="1:7" ht="15.75" thickBot="1" x14ac:dyDescent="0.3">
      <c r="A23" s="2" t="s">
        <v>27</v>
      </c>
      <c r="B23" s="2">
        <v>1.7019790389301608</v>
      </c>
      <c r="C23" s="2">
        <v>6.825805050733214</v>
      </c>
      <c r="D23" s="2">
        <v>0.24934480640453358</v>
      </c>
      <c r="E23" s="2">
        <v>0.80433905948223527</v>
      </c>
      <c r="F23" s="2">
        <v>-12.083013917271245</v>
      </c>
      <c r="G23" s="2">
        <v>15.486971995131565</v>
      </c>
    </row>
    <row r="29" spans="1:7" x14ac:dyDescent="0.25">
      <c r="A29" t="s">
        <v>31</v>
      </c>
    </row>
    <row r="30" spans="1:7" x14ac:dyDescent="0.25">
      <c r="A30">
        <f>1/(1-B5)</f>
        <v>1.9712409286485673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06F2-CE35-4881-9D8E-3440FF8F69FD}">
  <dimension ref="A1:G30"/>
  <sheetViews>
    <sheetView workbookViewId="0">
      <selection activeCell="A29" sqref="A29:A31"/>
    </sheetView>
  </sheetViews>
  <sheetFormatPr defaultRowHeight="15" x14ac:dyDescent="0.25"/>
  <cols>
    <col min="1" max="1" width="18" bestFit="1" customWidth="1"/>
    <col min="2" max="2" width="12.7109375" bestFit="1" customWidth="1"/>
    <col min="3" max="3" width="14.5703125" bestFit="1" customWidth="1"/>
    <col min="4" max="4" width="12.7109375" bestFit="1" customWidth="1"/>
    <col min="5" max="5" width="12" bestFit="1" customWidth="1"/>
    <col min="6" max="6" width="13.42578125" bestFit="1" customWidth="1"/>
    <col min="7" max="7" width="12" bestFit="1" customWidth="1"/>
  </cols>
  <sheetData>
    <row r="1" spans="1:7" x14ac:dyDescent="0.25">
      <c r="A1" t="s">
        <v>0</v>
      </c>
    </row>
    <row r="2" spans="1:7" ht="15.75" thickBot="1" x14ac:dyDescent="0.3"/>
    <row r="3" spans="1:7" x14ac:dyDescent="0.25">
      <c r="A3" s="1" t="s">
        <v>1</v>
      </c>
      <c r="B3" s="1"/>
    </row>
    <row r="4" spans="1:7" x14ac:dyDescent="0.25">
      <c r="A4" t="s">
        <v>2</v>
      </c>
      <c r="B4">
        <v>0.62331010046352719</v>
      </c>
    </row>
    <row r="5" spans="1:7" x14ac:dyDescent="0.25">
      <c r="A5" t="s">
        <v>3</v>
      </c>
      <c r="B5">
        <v>0.38851548133985231</v>
      </c>
    </row>
    <row r="6" spans="1:7" x14ac:dyDescent="0.25">
      <c r="A6" t="s">
        <v>4</v>
      </c>
      <c r="B6">
        <v>0.29902994202373312</v>
      </c>
    </row>
    <row r="7" spans="1:7" x14ac:dyDescent="0.25">
      <c r="A7" t="s">
        <v>5</v>
      </c>
      <c r="B7">
        <v>2.0081643575488629E-2</v>
      </c>
    </row>
    <row r="8" spans="1:7" ht="15.75" thickBot="1" x14ac:dyDescent="0.3">
      <c r="A8" s="2" t="s">
        <v>6</v>
      </c>
      <c r="B8" s="2">
        <v>48</v>
      </c>
    </row>
    <row r="10" spans="1:7" ht="15.75" thickBot="1" x14ac:dyDescent="0.3">
      <c r="A10" t="s">
        <v>7</v>
      </c>
    </row>
    <row r="11" spans="1:7" x14ac:dyDescent="0.25">
      <c r="A11" s="3"/>
      <c r="B11" s="3" t="s">
        <v>8</v>
      </c>
      <c r="C11" s="3" t="s">
        <v>9</v>
      </c>
      <c r="D11" s="3" t="s">
        <v>10</v>
      </c>
      <c r="E11" s="3" t="s">
        <v>11</v>
      </c>
      <c r="F11" s="3" t="s">
        <v>12</v>
      </c>
    </row>
    <row r="12" spans="1:7" x14ac:dyDescent="0.25">
      <c r="A12" t="s">
        <v>13</v>
      </c>
      <c r="B12">
        <v>6</v>
      </c>
      <c r="C12">
        <v>1.0505221860770918E-2</v>
      </c>
      <c r="D12">
        <v>1.7508703101284863E-3</v>
      </c>
      <c r="E12">
        <v>4.3416565884167211</v>
      </c>
      <c r="F12">
        <v>1.7640543388538108E-3</v>
      </c>
    </row>
    <row r="13" spans="1:7" x14ac:dyDescent="0.25">
      <c r="A13" t="s">
        <v>14</v>
      </c>
      <c r="B13">
        <v>41</v>
      </c>
      <c r="C13">
        <v>1.6534168756411512E-2</v>
      </c>
      <c r="D13">
        <v>4.0327240869296368E-4</v>
      </c>
    </row>
    <row r="14" spans="1:7" ht="15.75" thickBot="1" x14ac:dyDescent="0.3">
      <c r="A14" s="2" t="s">
        <v>15</v>
      </c>
      <c r="B14" s="2">
        <v>47</v>
      </c>
      <c r="C14" s="2">
        <v>2.703939061718243E-2</v>
      </c>
      <c r="D14" s="2"/>
      <c r="E14" s="2"/>
      <c r="F14" s="2"/>
    </row>
    <row r="15" spans="1:7" ht="15.75" thickBot="1" x14ac:dyDescent="0.3"/>
    <row r="16" spans="1:7" x14ac:dyDescent="0.25">
      <c r="A16" s="3"/>
      <c r="B16" s="3" t="s">
        <v>16</v>
      </c>
      <c r="C16" s="3" t="s">
        <v>5</v>
      </c>
      <c r="D16" s="3" t="s">
        <v>17</v>
      </c>
      <c r="E16" s="3" t="s">
        <v>18</v>
      </c>
      <c r="F16" s="3" t="s">
        <v>19</v>
      </c>
      <c r="G16" s="3" t="s">
        <v>20</v>
      </c>
    </row>
    <row r="17" spans="1:7" x14ac:dyDescent="0.25">
      <c r="A17" t="s">
        <v>26</v>
      </c>
      <c r="B17">
        <v>0.45526963979951207</v>
      </c>
      <c r="C17">
        <v>0.16970805716926038</v>
      </c>
      <c r="D17">
        <v>2.6826636719165515</v>
      </c>
      <c r="E17">
        <v>1.0481500690245418E-2</v>
      </c>
      <c r="F17">
        <v>0.11253726533218333</v>
      </c>
      <c r="G17">
        <v>0.79800201426684081</v>
      </c>
    </row>
    <row r="18" spans="1:7" x14ac:dyDescent="0.25">
      <c r="A18" t="s">
        <v>21</v>
      </c>
      <c r="B18">
        <v>1.2827666762471635E-5</v>
      </c>
      <c r="C18">
        <v>1.7494153649248519E-5</v>
      </c>
      <c r="D18">
        <v>0.73325449288154976</v>
      </c>
      <c r="E18">
        <v>0.46757529563495759</v>
      </c>
      <c r="F18">
        <v>-2.2502493275382267E-5</v>
      </c>
      <c r="G18">
        <v>4.8157826800325537E-5</v>
      </c>
    </row>
    <row r="19" spans="1:7" x14ac:dyDescent="0.25">
      <c r="A19" t="s">
        <v>22</v>
      </c>
      <c r="B19">
        <v>5.3740517799253701E-5</v>
      </c>
      <c r="C19">
        <v>1.0599427315455998E-4</v>
      </c>
      <c r="D19">
        <v>0.50701340930834737</v>
      </c>
      <c r="E19">
        <v>0.61486164616321348</v>
      </c>
      <c r="F19">
        <v>-1.6031925946853473E-4</v>
      </c>
      <c r="G19">
        <v>2.6780029506704215E-4</v>
      </c>
    </row>
    <row r="20" spans="1:7" x14ac:dyDescent="0.25">
      <c r="A20" t="s">
        <v>23</v>
      </c>
      <c r="B20" s="4">
        <v>-2.8040679587167873E-3</v>
      </c>
      <c r="C20">
        <v>6.0714449053147429E-3</v>
      </c>
      <c r="D20">
        <v>-0.461845244821739</v>
      </c>
      <c r="E20">
        <v>0.64663360953195781</v>
      </c>
      <c r="F20">
        <v>-1.5065599694777476E-2</v>
      </c>
      <c r="G20">
        <v>9.4574637773439021E-3</v>
      </c>
    </row>
    <row r="21" spans="1:7" x14ac:dyDescent="0.25">
      <c r="A21" t="s">
        <v>24</v>
      </c>
      <c r="B21">
        <v>8.9483776184588065E-4</v>
      </c>
      <c r="C21">
        <v>4.8932066936138883E-3</v>
      </c>
      <c r="D21">
        <v>0.182873485196064</v>
      </c>
      <c r="E21">
        <v>0.85579859776368261</v>
      </c>
      <c r="F21">
        <v>-8.9871936327453519E-3</v>
      </c>
      <c r="G21">
        <v>1.0776869156437113E-2</v>
      </c>
    </row>
    <row r="22" spans="1:7" x14ac:dyDescent="0.25">
      <c r="A22" t="s">
        <v>25</v>
      </c>
      <c r="B22" s="4">
        <v>-1.0732188940518071E-3</v>
      </c>
      <c r="C22">
        <v>3.5864942540325359E-3</v>
      </c>
      <c r="D22">
        <v>-0.29923898326202952</v>
      </c>
      <c r="E22">
        <v>0.76626937586559885</v>
      </c>
      <c r="F22">
        <v>-8.3162909803230958E-3</v>
      </c>
      <c r="G22">
        <v>6.169853192219482E-3</v>
      </c>
    </row>
    <row r="23" spans="1:7" ht="15.75" thickBot="1" x14ac:dyDescent="0.3">
      <c r="A23" s="2" t="s">
        <v>27</v>
      </c>
      <c r="B23" s="2">
        <v>0.62357978460033736</v>
      </c>
      <c r="C23" s="2">
        <v>0.12320036490103131</v>
      </c>
      <c r="D23" s="2">
        <v>5.0615092341753067</v>
      </c>
      <c r="E23" s="2">
        <v>9.2004592901587058E-6</v>
      </c>
      <c r="F23" s="2">
        <v>0.37477160010937682</v>
      </c>
      <c r="G23" s="2">
        <v>0.8723879690912979</v>
      </c>
    </row>
    <row r="29" spans="1:7" x14ac:dyDescent="0.25">
      <c r="A29" t="s">
        <v>31</v>
      </c>
    </row>
    <row r="30" spans="1:7" x14ac:dyDescent="0.25">
      <c r="A30">
        <f>1/(1-B5)</f>
        <v>1.635364378792691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0F35E-5886-4A76-8600-47973FF8DAE4}">
  <dimension ref="A1:G30"/>
  <sheetViews>
    <sheetView workbookViewId="0">
      <selection activeCell="F33" sqref="F33"/>
    </sheetView>
  </sheetViews>
  <sheetFormatPr defaultRowHeight="15" x14ac:dyDescent="0.25"/>
  <cols>
    <col min="1" max="1" width="18" bestFit="1" customWidth="1"/>
    <col min="2" max="2" width="12.7109375" bestFit="1" customWidth="1"/>
    <col min="3" max="3" width="14.5703125" bestFit="1" customWidth="1"/>
    <col min="4" max="4" width="12.7109375" bestFit="1" customWidth="1"/>
    <col min="5" max="5" width="12" bestFit="1" customWidth="1"/>
    <col min="6" max="6" width="13.42578125" bestFit="1" customWidth="1"/>
    <col min="7" max="7" width="12" bestFit="1" customWidth="1"/>
  </cols>
  <sheetData>
    <row r="1" spans="1:7" x14ac:dyDescent="0.25">
      <c r="A1" t="s">
        <v>0</v>
      </c>
    </row>
    <row r="2" spans="1:7" ht="15.75" thickBot="1" x14ac:dyDescent="0.3"/>
    <row r="3" spans="1:7" x14ac:dyDescent="0.25">
      <c r="A3" s="1" t="s">
        <v>1</v>
      </c>
      <c r="B3" s="1"/>
    </row>
    <row r="4" spans="1:7" x14ac:dyDescent="0.25">
      <c r="A4" t="s">
        <v>2</v>
      </c>
      <c r="B4">
        <v>0.62776410417759188</v>
      </c>
    </row>
    <row r="5" spans="1:7" x14ac:dyDescent="0.25">
      <c r="A5" t="s">
        <v>3</v>
      </c>
      <c r="B5">
        <v>0.39408777049389448</v>
      </c>
    </row>
    <row r="6" spans="1:7" x14ac:dyDescent="0.25">
      <c r="A6" t="s">
        <v>4</v>
      </c>
      <c r="B6">
        <v>0.30541768812714731</v>
      </c>
    </row>
    <row r="7" spans="1:7" x14ac:dyDescent="0.25">
      <c r="A7" t="s">
        <v>5</v>
      </c>
      <c r="B7">
        <v>1.9970484939013187E-2</v>
      </c>
    </row>
    <row r="8" spans="1:7" ht="15.75" thickBot="1" x14ac:dyDescent="0.3">
      <c r="A8" s="2" t="s">
        <v>6</v>
      </c>
      <c r="B8" s="2">
        <v>48</v>
      </c>
    </row>
    <row r="10" spans="1:7" ht="15.75" thickBot="1" x14ac:dyDescent="0.3">
      <c r="A10" t="s">
        <v>7</v>
      </c>
    </row>
    <row r="11" spans="1:7" x14ac:dyDescent="0.25">
      <c r="A11" s="3"/>
      <c r="B11" s="3" t="s">
        <v>8</v>
      </c>
      <c r="C11" s="3" t="s">
        <v>9</v>
      </c>
      <c r="D11" s="3" t="s">
        <v>10</v>
      </c>
      <c r="E11" s="3" t="s">
        <v>11</v>
      </c>
      <c r="F11" s="3" t="s">
        <v>12</v>
      </c>
    </row>
    <row r="12" spans="1:7" x14ac:dyDescent="0.25">
      <c r="A12" t="s">
        <v>13</v>
      </c>
      <c r="B12">
        <v>6</v>
      </c>
      <c r="C12">
        <v>1.0635167104239347E-2</v>
      </c>
      <c r="D12">
        <v>1.7725278507065578E-3</v>
      </c>
      <c r="E12">
        <v>4.4444277029529902</v>
      </c>
      <c r="F12">
        <v>1.4994397023609591E-3</v>
      </c>
    </row>
    <row r="13" spans="1:7" x14ac:dyDescent="0.25">
      <c r="A13" t="s">
        <v>14</v>
      </c>
      <c r="B13">
        <v>41</v>
      </c>
      <c r="C13">
        <v>1.6351631016673456E-2</v>
      </c>
      <c r="D13">
        <v>3.9882026869935257E-4</v>
      </c>
    </row>
    <row r="14" spans="1:7" ht="15.75" thickBot="1" x14ac:dyDescent="0.3">
      <c r="A14" s="2" t="s">
        <v>15</v>
      </c>
      <c r="B14" s="2">
        <v>47</v>
      </c>
      <c r="C14" s="2">
        <v>2.6986798120912803E-2</v>
      </c>
      <c r="D14" s="2"/>
      <c r="E14" s="2"/>
      <c r="F14" s="2"/>
    </row>
    <row r="15" spans="1:7" ht="15.75" thickBot="1" x14ac:dyDescent="0.3"/>
    <row r="16" spans="1:7" x14ac:dyDescent="0.25">
      <c r="A16" s="3"/>
      <c r="B16" s="3" t="s">
        <v>16</v>
      </c>
      <c r="C16" s="3" t="s">
        <v>5</v>
      </c>
      <c r="D16" s="3" t="s">
        <v>17</v>
      </c>
      <c r="E16" s="3" t="s">
        <v>18</v>
      </c>
      <c r="F16" s="3" t="s">
        <v>19</v>
      </c>
      <c r="G16" s="3" t="s">
        <v>20</v>
      </c>
    </row>
    <row r="17" spans="1:7" x14ac:dyDescent="0.25">
      <c r="A17" t="s">
        <v>27</v>
      </c>
      <c r="B17">
        <v>0.34365795022552803</v>
      </c>
      <c r="C17">
        <v>0.17493404716780783</v>
      </c>
      <c r="D17">
        <v>1.964500083256346</v>
      </c>
      <c r="E17">
        <v>5.6274535595317726E-2</v>
      </c>
      <c r="F17">
        <v>-9.628525154984191E-3</v>
      </c>
      <c r="G17">
        <v>0.6969444256060402</v>
      </c>
    </row>
    <row r="18" spans="1:7" x14ac:dyDescent="0.25">
      <c r="A18" t="s">
        <v>21</v>
      </c>
      <c r="B18" s="4">
        <v>-1.2039116786857653E-5</v>
      </c>
      <c r="C18">
        <v>1.7409785008532796E-5</v>
      </c>
      <c r="D18">
        <v>-0.69151438578690672</v>
      </c>
      <c r="E18">
        <v>0.49313970346527336</v>
      </c>
      <c r="F18">
        <v>-4.719889089816571E-5</v>
      </c>
      <c r="G18">
        <v>2.31206573244504E-5</v>
      </c>
    </row>
    <row r="19" spans="1:7" x14ac:dyDescent="0.25">
      <c r="A19" t="s">
        <v>22</v>
      </c>
      <c r="B19" s="4">
        <v>-3.8516756317793904E-5</v>
      </c>
      <c r="C19">
        <v>1.0556624487645914E-4</v>
      </c>
      <c r="D19">
        <v>-0.36485863793742834</v>
      </c>
      <c r="E19">
        <v>0.71709226446462981</v>
      </c>
      <c r="F19">
        <v>-2.5171211294145021E-4</v>
      </c>
      <c r="G19">
        <v>1.7467860030586242E-4</v>
      </c>
    </row>
    <row r="20" spans="1:7" x14ac:dyDescent="0.25">
      <c r="A20" t="s">
        <v>23</v>
      </c>
      <c r="B20">
        <v>3.5367617648426422E-3</v>
      </c>
      <c r="C20">
        <v>6.0282708296988015E-3</v>
      </c>
      <c r="D20">
        <v>0.5866958975065415</v>
      </c>
      <c r="E20">
        <v>0.56062470939970399</v>
      </c>
      <c r="F20">
        <v>-8.6375781566507184E-3</v>
      </c>
      <c r="G20">
        <v>1.5711101686336004E-2</v>
      </c>
    </row>
    <row r="21" spans="1:7" x14ac:dyDescent="0.25">
      <c r="A21" t="s">
        <v>24</v>
      </c>
      <c r="B21">
        <v>5.2182825386555521E-4</v>
      </c>
      <c r="C21">
        <v>4.8674231366385183E-3</v>
      </c>
      <c r="D21">
        <v>0.10720831931327303</v>
      </c>
      <c r="E21">
        <v>0.91514661201312142</v>
      </c>
      <c r="F21">
        <v>-9.3081321910502071E-3</v>
      </c>
      <c r="G21">
        <v>1.0351788698781318E-2</v>
      </c>
    </row>
    <row r="22" spans="1:7" x14ac:dyDescent="0.25">
      <c r="A22" t="s">
        <v>25</v>
      </c>
      <c r="B22">
        <v>8.896199626662151E-4</v>
      </c>
      <c r="C22">
        <v>3.5678303289899509E-3</v>
      </c>
      <c r="D22">
        <v>0.24934480640453147</v>
      </c>
      <c r="E22">
        <v>0.80433905948223694</v>
      </c>
      <c r="F22">
        <v>-6.3157595623123267E-3</v>
      </c>
      <c r="G22">
        <v>8.0949994876447565E-3</v>
      </c>
    </row>
    <row r="23" spans="1:7" ht="15.75" thickBot="1" x14ac:dyDescent="0.3">
      <c r="A23" s="2" t="s">
        <v>26</v>
      </c>
      <c r="B23" s="2">
        <v>0.61669544429244305</v>
      </c>
      <c r="C23" s="2">
        <v>0.12184022902270254</v>
      </c>
      <c r="D23" s="2">
        <v>5.0615092341753058</v>
      </c>
      <c r="E23" s="2">
        <v>9.2004592901587058E-6</v>
      </c>
      <c r="F23" s="2">
        <v>0.37063410993313478</v>
      </c>
      <c r="G23" s="2">
        <v>0.86275677865175138</v>
      </c>
    </row>
    <row r="29" spans="1:7" x14ac:dyDescent="0.25">
      <c r="A29" t="s">
        <v>31</v>
      </c>
    </row>
    <row r="30" spans="1:7" x14ac:dyDescent="0.25">
      <c r="A30">
        <f>1/(1-B5)</f>
        <v>1.6504040540906817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N10HDD18</vt:lpstr>
      <vt:lpstr>N10CDD18</vt:lpstr>
      <vt:lpstr>StatDays</vt:lpstr>
      <vt:lpstr>MonthDays</vt:lpstr>
      <vt:lpstr>PeakDays</vt:lpstr>
      <vt:lpstr>OntarioGDP</vt:lpstr>
      <vt:lpstr>LondonPop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Benum</dc:creator>
  <cp:lastModifiedBy>Martin Benum</cp:lastModifiedBy>
  <dcterms:created xsi:type="dcterms:W3CDTF">2021-11-21T21:13:14Z</dcterms:created>
  <dcterms:modified xsi:type="dcterms:W3CDTF">2021-11-21T21:47:13Z</dcterms:modified>
</cp:coreProperties>
</file>