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ummary" sheetId="1" r:id="rId1"/>
    <sheet name="PHope MARCH 2014" sheetId="3" r:id="rId2"/>
    <sheet name="PHope APRIL 2014" sheetId="2" r:id="rId3"/>
    <sheet name="Gravenhurst AUGUST 2016" sheetId="4" r:id="rId4"/>
    <sheet name="Gravenhurst SEPT GIS-BILLG 2016" sheetId="5" r:id="rId5"/>
    <sheet name="Pickering JULY GIS-BILLG 2017" sheetId="7" r:id="rId6"/>
    <sheet name="Pickering AUG GIS-BILLG 2017" sheetId="6" r:id="rId7"/>
    <sheet name="Pickering Sept GIS-BILLG 2017" sheetId="8" r:id="rId8"/>
    <sheet name="Pickering OCT GIS-BILLG 2017" sheetId="9" r:id="rId9"/>
    <sheet name="Pickering NOV GIS-BILLG 2017" sheetId="10" r:id="rId10"/>
    <sheet name="Pickering Dec GIS-BILLG 2017" sheetId="11" r:id="rId11"/>
  </sheets>
  <definedNames>
    <definedName name="_xlnm.Print_Area" localSheetId="2">'PHope APRIL 2014'!$A$1:$F$16</definedName>
    <definedName name="_xlnm.Print_Area" localSheetId="1">'PHope MARCH 2014'!$A$1:$F$28</definedName>
    <definedName name="_xlnm.Print_Area" localSheetId="6">'Pickering AUG GIS-BILLG 2017'!$A$1:$F$54</definedName>
    <definedName name="_xlnm.Print_Area" localSheetId="10">'Pickering Dec GIS-BILLG 2017'!$A$1:$F$73</definedName>
    <definedName name="_xlnm.Print_Area" localSheetId="5">'Pickering JULY GIS-BILLG 2017'!$A$1:$F$36</definedName>
    <definedName name="_xlnm.Print_Area" localSheetId="9">'Pickering NOV GIS-BILLG 2017'!$A$1:$F$62</definedName>
    <definedName name="_xlnm.Print_Area" localSheetId="8">'Pickering OCT GIS-BILLG 2017'!$A$1:$F$61</definedName>
    <definedName name="_xlnm.Print_Area" localSheetId="7">'Pickering Sept GIS-BILLG 2017'!$A$1:$F$57</definedName>
  </definedNames>
  <calcPr calcId="152511"/>
</workbook>
</file>

<file path=xl/calcChain.xml><?xml version="1.0" encoding="utf-8"?>
<calcChain xmlns="http://schemas.openxmlformats.org/spreadsheetml/2006/main">
  <c r="C70" i="11" l="1"/>
  <c r="E69" i="11"/>
  <c r="E65" i="11"/>
  <c r="E64" i="11"/>
  <c r="E63" i="11"/>
  <c r="E62" i="11"/>
  <c r="E61" i="11"/>
  <c r="E60" i="11"/>
  <c r="E58" i="11"/>
  <c r="E57" i="11"/>
  <c r="E56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0" i="11"/>
  <c r="E18" i="11"/>
  <c r="E16" i="11"/>
  <c r="E15" i="11"/>
  <c r="E14" i="11"/>
  <c r="E13" i="11"/>
  <c r="E11" i="11"/>
  <c r="E9" i="11"/>
  <c r="E8" i="11"/>
  <c r="E7" i="11"/>
  <c r="E6" i="11"/>
  <c r="E5" i="11"/>
  <c r="E4" i="11"/>
  <c r="E3" i="11"/>
  <c r="E72" i="11" s="1"/>
  <c r="C59" i="10" l="1"/>
  <c r="E58" i="10"/>
  <c r="E54" i="10"/>
  <c r="E53" i="10"/>
  <c r="E52" i="10"/>
  <c r="E51" i="10"/>
  <c r="E50" i="10"/>
  <c r="E49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18" i="10"/>
  <c r="E16" i="10"/>
  <c r="E14" i="10"/>
  <c r="E13" i="10"/>
  <c r="E12" i="10"/>
  <c r="E11" i="10"/>
  <c r="E9" i="10"/>
  <c r="E8" i="10"/>
  <c r="E7" i="10"/>
  <c r="E6" i="10"/>
  <c r="E5" i="10"/>
  <c r="E4" i="10"/>
  <c r="E3" i="10"/>
  <c r="E61" i="10" s="1"/>
  <c r="C58" i="9" l="1"/>
  <c r="E57" i="9"/>
  <c r="E53" i="9"/>
  <c r="E52" i="9"/>
  <c r="E51" i="9"/>
  <c r="E50" i="9"/>
  <c r="E49" i="9"/>
  <c r="E48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18" i="9"/>
  <c r="E16" i="9"/>
  <c r="E14" i="9"/>
  <c r="E13" i="9"/>
  <c r="E12" i="9"/>
  <c r="E11" i="9"/>
  <c r="E9" i="9"/>
  <c r="E8" i="9"/>
  <c r="E7" i="9"/>
  <c r="E6" i="9"/>
  <c r="E5" i="9"/>
  <c r="E4" i="9"/>
  <c r="E3" i="9"/>
  <c r="E60" i="9" s="1"/>
  <c r="C54" i="8" l="1"/>
  <c r="E53" i="8"/>
  <c r="E49" i="8"/>
  <c r="E48" i="8"/>
  <c r="E47" i="8"/>
  <c r="E46" i="8"/>
  <c r="E45" i="8"/>
  <c r="E44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18" i="8"/>
  <c r="E16" i="8"/>
  <c r="E14" i="8"/>
  <c r="E13" i="8"/>
  <c r="E12" i="8"/>
  <c r="E11" i="8"/>
  <c r="E9" i="8"/>
  <c r="E8" i="8"/>
  <c r="E7" i="8"/>
  <c r="E6" i="8"/>
  <c r="E5" i="8"/>
  <c r="E4" i="8"/>
  <c r="E56" i="8" s="1"/>
  <c r="E3" i="8"/>
  <c r="C33" i="7" l="1"/>
  <c r="E32" i="7"/>
  <c r="E31" i="7"/>
  <c r="E30" i="7"/>
  <c r="C26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5" i="7" s="1"/>
  <c r="E3" i="7"/>
  <c r="C51" i="6" l="1"/>
  <c r="E50" i="6"/>
  <c r="E46" i="6"/>
  <c r="E45" i="6"/>
  <c r="E44" i="6"/>
  <c r="E43" i="6"/>
  <c r="E42" i="6"/>
  <c r="E41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1" i="6"/>
  <c r="E20" i="6"/>
  <c r="E18" i="6"/>
  <c r="E16" i="6"/>
  <c r="E14" i="6"/>
  <c r="E13" i="6"/>
  <c r="E12" i="6"/>
  <c r="E11" i="6"/>
  <c r="E9" i="6"/>
  <c r="E8" i="6"/>
  <c r="E7" i="6"/>
  <c r="E6" i="6"/>
  <c r="E5" i="6"/>
  <c r="E4" i="6"/>
  <c r="E3" i="6"/>
  <c r="E53" i="6" s="1"/>
  <c r="C32" i="5" l="1"/>
  <c r="E31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34" i="5" s="1"/>
  <c r="C21" i="4" l="1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3" i="4" s="1"/>
  <c r="E3" i="4"/>
  <c r="C25" i="3" l="1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7" i="3" s="1"/>
  <c r="C13" i="2" l="1"/>
  <c r="E12" i="2"/>
  <c r="E11" i="2"/>
  <c r="E10" i="2"/>
  <c r="E9" i="2"/>
  <c r="E8" i="2"/>
  <c r="E7" i="2"/>
  <c r="E6" i="2"/>
  <c r="E5" i="2"/>
  <c r="E4" i="2"/>
  <c r="E3" i="2"/>
  <c r="E15" i="2" s="1"/>
  <c r="D54" i="1" l="1"/>
  <c r="D52" i="1"/>
  <c r="D51" i="1"/>
  <c r="D50" i="1"/>
  <c r="D49" i="1"/>
  <c r="E49" i="1" s="1"/>
  <c r="D35" i="1"/>
  <c r="D34" i="1"/>
  <c r="D33" i="1"/>
  <c r="D32" i="1"/>
  <c r="D31" i="1"/>
  <c r="D30" i="1"/>
  <c r="D29" i="1"/>
  <c r="D28" i="1"/>
  <c r="E28" i="1" s="1"/>
  <c r="G28" i="1" s="1"/>
  <c r="D14" i="1"/>
  <c r="D13" i="1"/>
  <c r="D12" i="1"/>
  <c r="D11" i="1"/>
  <c r="D10" i="1"/>
  <c r="D9" i="1"/>
  <c r="D8" i="1"/>
  <c r="D7" i="1"/>
  <c r="E7" i="1" s="1"/>
  <c r="E8" i="1" l="1"/>
  <c r="E9" i="1" s="1"/>
  <c r="E10" i="1" s="1"/>
  <c r="E11" i="1" s="1"/>
  <c r="E12" i="1" s="1"/>
  <c r="E13" i="1" s="1"/>
  <c r="E14" i="1" s="1"/>
  <c r="G14" i="1" s="1"/>
  <c r="G16" i="1" s="1"/>
  <c r="G7" i="1"/>
  <c r="G49" i="1"/>
  <c r="E50" i="1"/>
  <c r="E29" i="1"/>
  <c r="G29" i="1" s="1"/>
  <c r="G8" i="1"/>
  <c r="G13" i="1" l="1"/>
  <c r="G12" i="1"/>
  <c r="G11" i="1"/>
  <c r="G10" i="1"/>
  <c r="G9" i="1"/>
  <c r="E51" i="1"/>
  <c r="G50" i="1"/>
  <c r="E30" i="1"/>
  <c r="G19" i="1"/>
  <c r="G18" i="1"/>
  <c r="G17" i="1"/>
  <c r="G15" i="1" l="1"/>
  <c r="E52" i="1"/>
  <c r="G51" i="1"/>
  <c r="G30" i="1"/>
  <c r="E31" i="1"/>
  <c r="G52" i="1" l="1"/>
  <c r="G53" i="1" s="1"/>
  <c r="E54" i="1"/>
  <c r="G54" i="1" s="1"/>
  <c r="G55" i="1" s="1"/>
  <c r="G56" i="1" s="1"/>
  <c r="G57" i="1" s="1"/>
  <c r="G58" i="1" s="1"/>
  <c r="G31" i="1"/>
  <c r="E32" i="1"/>
  <c r="G32" i="1" l="1"/>
  <c r="E33" i="1"/>
  <c r="G33" i="1" l="1"/>
  <c r="G39" i="1" s="1"/>
  <c r="E34" i="1"/>
  <c r="G38" i="1" l="1"/>
  <c r="G34" i="1"/>
  <c r="E35" i="1"/>
  <c r="G35" i="1" s="1"/>
  <c r="G40" i="1" s="1"/>
</calcChain>
</file>

<file path=xl/comments1.xml><?xml version="1.0" encoding="utf-8"?>
<comments xmlns="http://schemas.openxmlformats.org/spreadsheetml/2006/main">
  <authors>
    <author>Author</author>
  </authors>
  <commentList>
    <comment ref="D31" authorId="0" shapeId="0">
      <text>
        <r>
          <rPr>
            <sz val="10"/>
            <color rgb="FF000000"/>
            <rFont val="Tahoma"/>
            <family val="2"/>
          </rPr>
          <t>Increase not related to CDM program</t>
        </r>
      </text>
    </comment>
  </commentList>
</comments>
</file>

<file path=xl/sharedStrings.xml><?xml version="1.0" encoding="utf-8"?>
<sst xmlns="http://schemas.openxmlformats.org/spreadsheetml/2006/main" count="497" uniqueCount="65">
  <si>
    <t>Port Hope</t>
  </si>
  <si>
    <t>Actual lost revenue based on kW billing</t>
  </si>
  <si>
    <t>Month</t>
  </si>
  <si>
    <t>Billed amount (kW)</t>
  </si>
  <si>
    <t>Gross kW reduction</t>
  </si>
  <si>
    <t>Cumulative kW Reduction</t>
  </si>
  <si>
    <t>NTG</t>
  </si>
  <si>
    <t>Net kW reduction</t>
  </si>
  <si>
    <t>2014 total</t>
  </si>
  <si>
    <t>2014 Persisting in 2015</t>
  </si>
  <si>
    <t>2014 Persisting in 2016</t>
  </si>
  <si>
    <t>2014 Persisting in 2017</t>
  </si>
  <si>
    <t>2014 Persisting in 2018</t>
  </si>
  <si>
    <t>Note: Billed amounts in 2014 are from actual bills to customers</t>
  </si>
  <si>
    <t xml:space="preserve"> Gravenhurst</t>
  </si>
  <si>
    <t>Note: Billed amounts are from actual bills to customers</t>
  </si>
  <si>
    <t>2017 (Pickering only)</t>
  </si>
  <si>
    <t>2017 total</t>
  </si>
  <si>
    <t>2017 Persisting in 2018</t>
  </si>
  <si>
    <t>(12 months at Jan level)</t>
  </si>
  <si>
    <t>2017 Persisting in 2019</t>
  </si>
  <si>
    <t>2017 Persisting in 2020</t>
  </si>
  <si>
    <t>2017 Persisting in 2021</t>
  </si>
  <si>
    <t>Port Hope Streetlighting APRIL 2014</t>
  </si>
  <si>
    <t>Wattage</t>
  </si>
  <si>
    <t>Type</t>
  </si>
  <si>
    <t>Quantity</t>
  </si>
  <si>
    <t>Billing Watts</t>
  </si>
  <si>
    <t>total</t>
  </si>
  <si>
    <t>High Pressure Sodium</t>
  </si>
  <si>
    <t>Mercury Vapor</t>
  </si>
  <si>
    <t>RetroFIT Digital Ballast High Pressure Sodium</t>
  </si>
  <si>
    <t>Digital Ballast High Pressure Sodium</t>
  </si>
  <si>
    <t>Total Quantity</t>
  </si>
  <si>
    <t>Grand Total IN WATTS</t>
  </si>
  <si>
    <t>Port Hope Streetlighting MARCH 2014</t>
  </si>
  <si>
    <t>Metal Halide</t>
  </si>
  <si>
    <t>Incandescent</t>
  </si>
  <si>
    <t>Mercury Vapour</t>
  </si>
  <si>
    <t>2x32(24")</t>
  </si>
  <si>
    <t>Flourescent</t>
  </si>
  <si>
    <t>2x60(48")</t>
  </si>
  <si>
    <t>2x32(72")</t>
  </si>
  <si>
    <t>2x110(48")</t>
  </si>
  <si>
    <t>2x160(72")</t>
  </si>
  <si>
    <t>Quartz</t>
  </si>
  <si>
    <t>Induction Style Lights</t>
  </si>
  <si>
    <t>Gravenhurst Streetlighting AUGUST 2016</t>
  </si>
  <si>
    <t>High Pressure Sodium (back billed 100w 3 months</t>
  </si>
  <si>
    <t>Gravenhurst Streetlighting AMALGAMATED BILLING AND GIS SEPT 2016</t>
  </si>
  <si>
    <t>LED</t>
  </si>
  <si>
    <t>Pickering Streetlighting AMALGAMATED BILLING AND GIS AUGUST 2017</t>
  </si>
  <si>
    <t>INDUCTION</t>
  </si>
  <si>
    <t xml:space="preserve"> </t>
  </si>
  <si>
    <t>115red helicopter lights</t>
  </si>
  <si>
    <t>Pickering Streetlighting AMALGAMATED BILLING AND GIS JULY 2017</t>
  </si>
  <si>
    <t>Pickering Streetlighting AMALGAMATED BILLING AND GIS September 2017</t>
  </si>
  <si>
    <t>Pickering Streetlighting AMALGAMATED BILLING AND GIS October 2017</t>
  </si>
  <si>
    <t>Pickering Streetlighting AMALGAMATED BILLING AND GIS NOVEMBER 2017</t>
  </si>
  <si>
    <t>Pickering Streetlighting AMALGAMATED BILLING AND GIS December 2017</t>
  </si>
  <si>
    <t>250 SIGNS</t>
  </si>
  <si>
    <t>40 SIGNS</t>
  </si>
  <si>
    <t>43 SIGNS</t>
  </si>
  <si>
    <t>88 SIGNS</t>
  </si>
  <si>
    <t>Tables below were originally included in LRAMVA workform but have been reproduced below for reference.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</si>
</sst>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&quot;$&quot;#,##0"/>
    <numFmt numFmtId="166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ahoma"/>
      <family val="2"/>
    </font>
    <font>
      <sz val="10"/>
      <color indexed="8"/>
      <name val="Arial"/>
      <family val="2"/>
    </font>
    <font>
      <sz val="16"/>
      <color indexed="18"/>
      <name val="Arial"/>
      <family val="2"/>
    </font>
    <font>
      <sz val="20"/>
      <color indexed="1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0" fillId="0" borderId="0"/>
  </cellStyleXfs>
  <cellXfs count="56">
    <xf numFmtId="0" fontId="0" fillId="0" borderId="0" xfId="0"/>
    <xf numFmtId="165" fontId="4" fillId="0" borderId="0" xfId="2" applyNumberFormat="1" applyFont="1" applyFill="1" applyBorder="1" applyAlignment="1">
      <alignment vertical="center"/>
    </xf>
    <xf numFmtId="0" fontId="0" fillId="2" borderId="0" xfId="0" applyFill="1"/>
    <xf numFmtId="165" fontId="5" fillId="0" borderId="0" xfId="2" applyNumberFormat="1" applyFont="1" applyFill="1" applyBorder="1" applyAlignment="1">
      <alignment vertical="center"/>
    </xf>
    <xf numFmtId="9" fontId="2" fillId="3" borderId="1" xfId="2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/>
    <xf numFmtId="166" fontId="6" fillId="0" borderId="1" xfId="1" applyNumberFormat="1" applyFont="1" applyFill="1" applyBorder="1"/>
    <xf numFmtId="0" fontId="6" fillId="4" borderId="1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164" fontId="6" fillId="4" borderId="1" xfId="1" applyFont="1" applyFill="1" applyBorder="1" applyProtection="1">
      <protection locked="0"/>
    </xf>
    <xf numFmtId="164" fontId="6" fillId="0" borderId="1" xfId="1" applyFont="1" applyFill="1" applyBorder="1" applyProtection="1">
      <protection locked="0"/>
    </xf>
    <xf numFmtId="38" fontId="7" fillId="5" borderId="1" xfId="2" applyNumberFormat="1" applyFont="1" applyFill="1" applyBorder="1" applyAlignment="1">
      <alignment vertical="center" wrapText="1"/>
    </xf>
    <xf numFmtId="40" fontId="7" fillId="5" borderId="1" xfId="2" applyNumberFormat="1" applyFont="1" applyFill="1" applyBorder="1" applyAlignment="1">
      <alignment vertical="center" wrapText="1"/>
    </xf>
    <xf numFmtId="0" fontId="8" fillId="0" borderId="1" xfId="0" applyFont="1" applyBorder="1"/>
    <xf numFmtId="2" fontId="8" fillId="0" borderId="1" xfId="0" applyNumberFormat="1" applyFont="1" applyBorder="1"/>
    <xf numFmtId="43" fontId="8" fillId="0" borderId="1" xfId="0" applyNumberFormat="1" applyFont="1" applyBorder="1"/>
    <xf numFmtId="0" fontId="0" fillId="0" borderId="0" xfId="0" applyBorder="1"/>
    <xf numFmtId="0" fontId="5" fillId="0" borderId="0" xfId="2" applyNumberFormat="1" applyFont="1" applyFill="1" applyBorder="1" applyAlignment="1">
      <alignment vertical="center"/>
    </xf>
    <xf numFmtId="166" fontId="6" fillId="4" borderId="1" xfId="0" applyNumberFormat="1" applyFont="1" applyFill="1" applyBorder="1" applyProtection="1">
      <protection locked="0"/>
    </xf>
    <xf numFmtId="164" fontId="6" fillId="0" borderId="1" xfId="1" applyFont="1" applyFill="1" applyBorder="1"/>
    <xf numFmtId="4" fontId="6" fillId="0" borderId="1" xfId="0" applyNumberFormat="1" applyFont="1" applyFill="1" applyBorder="1"/>
    <xf numFmtId="2" fontId="6" fillId="0" borderId="1" xfId="0" applyNumberFormat="1" applyFont="1" applyBorder="1"/>
    <xf numFmtId="0" fontId="0" fillId="0" borderId="0" xfId="0" applyFill="1"/>
    <xf numFmtId="0" fontId="10" fillId="0" borderId="0" xfId="3" applyBorder="1"/>
    <xf numFmtId="0" fontId="10" fillId="0" borderId="0" xfId="3"/>
    <xf numFmtId="0" fontId="13" fillId="0" borderId="0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left"/>
    </xf>
    <xf numFmtId="4" fontId="10" fillId="0" borderId="0" xfId="3" applyNumberFormat="1" applyFont="1" applyFill="1" applyBorder="1" applyAlignment="1">
      <alignment horizontal="right"/>
    </xf>
    <xf numFmtId="0" fontId="10" fillId="0" borderId="0" xfId="3" applyFont="1" applyBorder="1"/>
    <xf numFmtId="0" fontId="10" fillId="6" borderId="2" xfId="3" applyFont="1" applyFill="1" applyBorder="1" applyAlignment="1">
      <alignment horizontal="center"/>
    </xf>
    <xf numFmtId="0" fontId="10" fillId="6" borderId="2" xfId="3" applyFont="1" applyFill="1" applyBorder="1" applyAlignment="1">
      <alignment horizontal="left"/>
    </xf>
    <xf numFmtId="4" fontId="10" fillId="6" borderId="2" xfId="3" applyNumberFormat="1" applyFont="1" applyFill="1" applyBorder="1" applyAlignment="1">
      <alignment horizontal="right"/>
    </xf>
    <xf numFmtId="0" fontId="10" fillId="6" borderId="2" xfId="3" applyFont="1" applyFill="1" applyBorder="1"/>
    <xf numFmtId="0" fontId="10" fillId="0" borderId="0" xfId="3" applyFont="1" applyFill="1" applyBorder="1"/>
    <xf numFmtId="0" fontId="10" fillId="0" borderId="0" xfId="3" applyFont="1" applyFill="1" applyBorder="1" applyAlignment="1">
      <alignment horizontal="left" wrapText="1"/>
    </xf>
    <xf numFmtId="0" fontId="10" fillId="7" borderId="0" xfId="3" applyFont="1" applyFill="1" applyBorder="1" applyAlignment="1">
      <alignment horizontal="center"/>
    </xf>
    <xf numFmtId="0" fontId="10" fillId="7" borderId="0" xfId="3" applyFont="1" applyFill="1" applyBorder="1" applyAlignment="1">
      <alignment horizontal="left"/>
    </xf>
    <xf numFmtId="4" fontId="10" fillId="7" borderId="0" xfId="3" applyNumberFormat="1" applyFont="1" applyFill="1" applyBorder="1" applyAlignment="1">
      <alignment horizontal="right"/>
    </xf>
    <xf numFmtId="0" fontId="10" fillId="7" borderId="0" xfId="3" applyFont="1" applyFill="1" applyBorder="1"/>
    <xf numFmtId="0" fontId="10" fillId="7" borderId="0" xfId="3" applyFont="1" applyFill="1" applyBorder="1" applyAlignment="1">
      <alignment horizontal="left" wrapText="1"/>
    </xf>
    <xf numFmtId="0" fontId="14" fillId="0" borderId="0" xfId="3" applyFont="1" applyBorder="1"/>
    <xf numFmtId="0" fontId="14" fillId="0" borderId="0" xfId="3" applyFont="1" applyFill="1"/>
    <xf numFmtId="0" fontId="14" fillId="0" borderId="0" xfId="3" applyFont="1"/>
    <xf numFmtId="0" fontId="13" fillId="0" borderId="0" xfId="3" applyFont="1" applyFill="1" applyBorder="1" applyAlignment="1">
      <alignment horizontal="left" wrapText="1"/>
    </xf>
    <xf numFmtId="0" fontId="10" fillId="0" borderId="0" xfId="3" applyFill="1"/>
    <xf numFmtId="0" fontId="10" fillId="0" borderId="0" xfId="3" applyAlignment="1">
      <alignment wrapText="1"/>
    </xf>
    <xf numFmtId="0" fontId="10" fillId="0" borderId="0" xfId="3" applyFont="1" applyBorder="1" applyAlignment="1">
      <alignment wrapText="1"/>
    </xf>
    <xf numFmtId="0" fontId="10" fillId="0" borderId="0" xfId="3" applyBorder="1" applyAlignment="1">
      <alignment wrapText="1"/>
    </xf>
    <xf numFmtId="4" fontId="15" fillId="0" borderId="0" xfId="3" applyNumberFormat="1" applyFont="1" applyFill="1" applyBorder="1" applyAlignment="1">
      <alignment horizontal="right"/>
    </xf>
    <xf numFmtId="0" fontId="16" fillId="0" borderId="0" xfId="0" applyFont="1"/>
    <xf numFmtId="0" fontId="10" fillId="0" borderId="0" xfId="3" applyFill="1" applyBorder="1"/>
    <xf numFmtId="9" fontId="2" fillId="3" borderId="1" xfId="2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Normal 2 4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58"/>
  <sheetViews>
    <sheetView tabSelected="1" workbookViewId="0">
      <selection activeCell="I18" sqref="I18"/>
    </sheetView>
  </sheetViews>
  <sheetFormatPr defaultRowHeight="15" x14ac:dyDescent="0.25"/>
  <cols>
    <col min="4" max="4" width="10.42578125" customWidth="1"/>
    <col min="5" max="5" width="11.140625" customWidth="1"/>
    <col min="6" max="6" width="13.7109375" customWidth="1"/>
    <col min="7" max="7" width="10.7109375" customWidth="1"/>
    <col min="8" max="8" width="1.42578125" customWidth="1"/>
  </cols>
  <sheetData>
    <row r="1" spans="2:7" x14ac:dyDescent="0.25">
      <c r="B1" s="51" t="s">
        <v>64</v>
      </c>
    </row>
    <row r="3" spans="2:7" ht="21" x14ac:dyDescent="0.25">
      <c r="B3" s="3" t="s">
        <v>0</v>
      </c>
      <c r="C3" s="1"/>
      <c r="D3" s="22"/>
      <c r="F3" s="1"/>
      <c r="G3" s="1"/>
    </row>
    <row r="4" spans="2:7" x14ac:dyDescent="0.25">
      <c r="B4" s="53" t="s">
        <v>1</v>
      </c>
      <c r="C4" s="53"/>
      <c r="D4" s="53"/>
      <c r="E4" s="53"/>
      <c r="F4" s="53"/>
      <c r="G4" s="53"/>
    </row>
    <row r="5" spans="2:7" ht="45" x14ac:dyDescent="0.25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2:7" x14ac:dyDescent="0.25">
      <c r="B6" s="5">
        <v>41730</v>
      </c>
      <c r="C6" s="6">
        <v>276.79000000000002</v>
      </c>
      <c r="D6" s="7"/>
      <c r="E6" s="8"/>
      <c r="F6" s="9"/>
      <c r="G6" s="10"/>
    </row>
    <row r="7" spans="2:7" x14ac:dyDescent="0.25">
      <c r="B7" s="5">
        <v>41760</v>
      </c>
      <c r="C7" s="6">
        <v>155.30000000000001</v>
      </c>
      <c r="D7" s="7">
        <f t="shared" ref="D7:D14" si="0">C6-C7</f>
        <v>121.49000000000001</v>
      </c>
      <c r="E7" s="8">
        <f>D7+E6</f>
        <v>121.49000000000001</v>
      </c>
      <c r="F7" s="9">
        <v>0.72</v>
      </c>
      <c r="G7" s="10">
        <f t="shared" ref="G7:G14" si="1">F7*E7</f>
        <v>87.472800000000007</v>
      </c>
    </row>
    <row r="8" spans="2:7" x14ac:dyDescent="0.25">
      <c r="B8" s="5">
        <v>41791</v>
      </c>
      <c r="C8" s="6">
        <v>155.30000000000001</v>
      </c>
      <c r="D8" s="7">
        <f t="shared" si="0"/>
        <v>0</v>
      </c>
      <c r="E8" s="8">
        <f t="shared" ref="E8:E14" si="2">D8+E7</f>
        <v>121.49000000000001</v>
      </c>
      <c r="F8" s="9">
        <v>0.72</v>
      </c>
      <c r="G8" s="10">
        <f t="shared" si="1"/>
        <v>87.472800000000007</v>
      </c>
    </row>
    <row r="9" spans="2:7" x14ac:dyDescent="0.25">
      <c r="B9" s="5">
        <v>41821</v>
      </c>
      <c r="C9" s="6">
        <v>155.30000000000001</v>
      </c>
      <c r="D9" s="7">
        <f t="shared" si="0"/>
        <v>0</v>
      </c>
      <c r="E9" s="8">
        <f t="shared" si="2"/>
        <v>121.49000000000001</v>
      </c>
      <c r="F9" s="9">
        <v>0.72</v>
      </c>
      <c r="G9" s="10">
        <f t="shared" si="1"/>
        <v>87.472800000000007</v>
      </c>
    </row>
    <row r="10" spans="2:7" x14ac:dyDescent="0.25">
      <c r="B10" s="5">
        <v>41852</v>
      </c>
      <c r="C10" s="6">
        <v>155.30000000000001</v>
      </c>
      <c r="D10" s="7">
        <f t="shared" si="0"/>
        <v>0</v>
      </c>
      <c r="E10" s="8">
        <f t="shared" si="2"/>
        <v>121.49000000000001</v>
      </c>
      <c r="F10" s="9">
        <v>0.72</v>
      </c>
      <c r="G10" s="10">
        <f t="shared" si="1"/>
        <v>87.472800000000007</v>
      </c>
    </row>
    <row r="11" spans="2:7" x14ac:dyDescent="0.25">
      <c r="B11" s="5">
        <v>41883</v>
      </c>
      <c r="C11" s="6">
        <v>155.30000000000001</v>
      </c>
      <c r="D11" s="7">
        <f t="shared" si="0"/>
        <v>0</v>
      </c>
      <c r="E11" s="8">
        <f t="shared" si="2"/>
        <v>121.49000000000001</v>
      </c>
      <c r="F11" s="9">
        <v>0.72</v>
      </c>
      <c r="G11" s="10">
        <f t="shared" si="1"/>
        <v>87.472800000000007</v>
      </c>
    </row>
    <row r="12" spans="2:7" x14ac:dyDescent="0.25">
      <c r="B12" s="5">
        <v>41913</v>
      </c>
      <c r="C12" s="6">
        <v>155.30000000000001</v>
      </c>
      <c r="D12" s="7">
        <f t="shared" si="0"/>
        <v>0</v>
      </c>
      <c r="E12" s="8">
        <f t="shared" si="2"/>
        <v>121.49000000000001</v>
      </c>
      <c r="F12" s="9">
        <v>0.72</v>
      </c>
      <c r="G12" s="10">
        <f t="shared" si="1"/>
        <v>87.472800000000007</v>
      </c>
    </row>
    <row r="13" spans="2:7" x14ac:dyDescent="0.25">
      <c r="B13" s="5">
        <v>41944</v>
      </c>
      <c r="C13" s="6">
        <v>155.30000000000001</v>
      </c>
      <c r="D13" s="7">
        <f t="shared" si="0"/>
        <v>0</v>
      </c>
      <c r="E13" s="8">
        <f t="shared" si="2"/>
        <v>121.49000000000001</v>
      </c>
      <c r="F13" s="9">
        <v>0.72</v>
      </c>
      <c r="G13" s="10">
        <f t="shared" si="1"/>
        <v>87.472800000000007</v>
      </c>
    </row>
    <row r="14" spans="2:7" x14ac:dyDescent="0.25">
      <c r="B14" s="5">
        <v>41974</v>
      </c>
      <c r="C14" s="6">
        <v>155.30000000000001</v>
      </c>
      <c r="D14" s="7">
        <f t="shared" si="0"/>
        <v>0</v>
      </c>
      <c r="E14" s="8">
        <f t="shared" si="2"/>
        <v>121.49000000000001</v>
      </c>
      <c r="F14" s="9">
        <v>0.72</v>
      </c>
      <c r="G14" s="10">
        <f t="shared" si="1"/>
        <v>87.472800000000007</v>
      </c>
    </row>
    <row r="15" spans="2:7" ht="30" x14ac:dyDescent="0.25">
      <c r="B15" s="11" t="s">
        <v>8</v>
      </c>
      <c r="C15" s="11"/>
      <c r="D15" s="12"/>
      <c r="E15" s="12">
        <v>0</v>
      </c>
      <c r="F15" s="12"/>
      <c r="G15" s="12">
        <f>SUM(G6:G14)</f>
        <v>699.78240000000005</v>
      </c>
    </row>
    <row r="16" spans="2:7" x14ac:dyDescent="0.25">
      <c r="B16" s="13" t="s">
        <v>9</v>
      </c>
      <c r="C16" s="13"/>
      <c r="D16" s="13"/>
      <c r="E16" s="13"/>
      <c r="F16" s="14"/>
      <c r="G16" s="15">
        <f>G14*12</f>
        <v>1049.6736000000001</v>
      </c>
    </row>
    <row r="17" spans="2:7" x14ac:dyDescent="0.25">
      <c r="B17" s="13" t="s">
        <v>10</v>
      </c>
      <c r="C17" s="13"/>
      <c r="D17" s="13"/>
      <c r="E17" s="13"/>
      <c r="F17" s="14"/>
      <c r="G17" s="15">
        <f>G16</f>
        <v>1049.6736000000001</v>
      </c>
    </row>
    <row r="18" spans="2:7" x14ac:dyDescent="0.25">
      <c r="B18" s="13" t="s">
        <v>11</v>
      </c>
      <c r="C18" s="13"/>
      <c r="D18" s="13"/>
      <c r="E18" s="13"/>
      <c r="F18" s="14"/>
      <c r="G18" s="15">
        <f>G16</f>
        <v>1049.6736000000001</v>
      </c>
    </row>
    <row r="19" spans="2:7" x14ac:dyDescent="0.25">
      <c r="B19" s="13" t="s">
        <v>12</v>
      </c>
      <c r="C19" s="13"/>
      <c r="D19" s="13"/>
      <c r="E19" s="13"/>
      <c r="F19" s="14"/>
      <c r="G19" s="15">
        <f>G16</f>
        <v>1049.6736000000001</v>
      </c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2" t="s">
        <v>13</v>
      </c>
      <c r="C21" s="2"/>
      <c r="D21" s="2"/>
      <c r="E21" s="2"/>
      <c r="F21" s="2"/>
      <c r="G21" s="2"/>
    </row>
    <row r="24" spans="2:7" ht="21" x14ac:dyDescent="0.25">
      <c r="B24" s="17" t="s">
        <v>14</v>
      </c>
      <c r="C24" s="16"/>
      <c r="E24" s="3"/>
      <c r="F24" s="2"/>
      <c r="G24" s="2"/>
    </row>
    <row r="25" spans="2:7" x14ac:dyDescent="0.25">
      <c r="B25" s="53" t="s">
        <v>1</v>
      </c>
      <c r="C25" s="53"/>
      <c r="D25" s="53"/>
      <c r="E25" s="53"/>
      <c r="F25" s="53"/>
      <c r="G25" s="53"/>
    </row>
    <row r="26" spans="2:7" ht="45" x14ac:dyDescent="0.25">
      <c r="B26" s="4" t="s">
        <v>2</v>
      </c>
      <c r="C26" s="4" t="s">
        <v>3</v>
      </c>
      <c r="D26" s="4" t="s">
        <v>4</v>
      </c>
      <c r="E26" s="4" t="s">
        <v>5</v>
      </c>
      <c r="F26" s="4" t="s">
        <v>6</v>
      </c>
      <c r="G26" s="4" t="s">
        <v>7</v>
      </c>
    </row>
    <row r="27" spans="2:7" x14ac:dyDescent="0.25">
      <c r="B27" s="5">
        <v>41640</v>
      </c>
      <c r="C27" s="6">
        <v>139.57</v>
      </c>
      <c r="D27" s="7"/>
      <c r="E27" s="8"/>
      <c r="F27" s="9"/>
      <c r="G27" s="10"/>
    </row>
    <row r="28" spans="2:7" x14ac:dyDescent="0.25">
      <c r="B28" s="5">
        <v>41974</v>
      </c>
      <c r="C28" s="6">
        <v>139.57</v>
      </c>
      <c r="D28" s="7">
        <f t="shared" ref="D28:D35" si="3">C27-C28</f>
        <v>0</v>
      </c>
      <c r="E28" s="8">
        <f>D28+E27</f>
        <v>0</v>
      </c>
      <c r="F28" s="9">
        <v>0.72</v>
      </c>
      <c r="G28" s="10">
        <f t="shared" ref="G28:G35" si="4">F28*E28</f>
        <v>0</v>
      </c>
    </row>
    <row r="29" spans="2:7" x14ac:dyDescent="0.25">
      <c r="B29" s="5">
        <v>42583</v>
      </c>
      <c r="C29" s="6">
        <v>139.57</v>
      </c>
      <c r="D29" s="7">
        <f t="shared" si="3"/>
        <v>0</v>
      </c>
      <c r="E29" s="8">
        <f t="shared" ref="E29:E35" si="5">D29+E28</f>
        <v>0</v>
      </c>
      <c r="F29" s="9">
        <v>0.72</v>
      </c>
      <c r="G29" s="10">
        <f t="shared" si="4"/>
        <v>0</v>
      </c>
    </row>
    <row r="30" spans="2:7" x14ac:dyDescent="0.25">
      <c r="B30" s="5">
        <v>42614</v>
      </c>
      <c r="C30" s="6">
        <v>80.25</v>
      </c>
      <c r="D30" s="7">
        <f t="shared" si="3"/>
        <v>59.319999999999993</v>
      </c>
      <c r="E30" s="8">
        <f t="shared" si="5"/>
        <v>59.319999999999993</v>
      </c>
      <c r="F30" s="9">
        <v>0.72</v>
      </c>
      <c r="G30" s="10">
        <f t="shared" si="4"/>
        <v>42.710399999999993</v>
      </c>
    </row>
    <row r="31" spans="2:7" x14ac:dyDescent="0.25">
      <c r="B31" s="5">
        <v>42644</v>
      </c>
      <c r="C31" s="6">
        <v>80.42</v>
      </c>
      <c r="D31" s="18">
        <f>MAX(C30-C31,0)</f>
        <v>0</v>
      </c>
      <c r="E31" s="8">
        <f t="shared" si="5"/>
        <v>59.319999999999993</v>
      </c>
      <c r="F31" s="9">
        <v>0.72</v>
      </c>
      <c r="G31" s="10">
        <f t="shared" si="4"/>
        <v>42.710399999999993</v>
      </c>
    </row>
    <row r="32" spans="2:7" x14ac:dyDescent="0.25">
      <c r="B32" s="5">
        <v>42675</v>
      </c>
      <c r="C32" s="6">
        <v>80.42</v>
      </c>
      <c r="D32" s="7">
        <f t="shared" si="3"/>
        <v>0</v>
      </c>
      <c r="E32" s="8">
        <f t="shared" si="5"/>
        <v>59.319999999999993</v>
      </c>
      <c r="F32" s="9">
        <v>0.72</v>
      </c>
      <c r="G32" s="10">
        <f t="shared" si="4"/>
        <v>42.710399999999993</v>
      </c>
    </row>
    <row r="33" spans="2:7" x14ac:dyDescent="0.25">
      <c r="B33" s="5">
        <v>42705</v>
      </c>
      <c r="C33" s="6">
        <v>80.42</v>
      </c>
      <c r="D33" s="7">
        <f t="shared" si="3"/>
        <v>0</v>
      </c>
      <c r="E33" s="8">
        <f t="shared" si="5"/>
        <v>59.319999999999993</v>
      </c>
      <c r="F33" s="9">
        <v>0.72</v>
      </c>
      <c r="G33" s="10">
        <f t="shared" si="4"/>
        <v>42.710399999999993</v>
      </c>
    </row>
    <row r="34" spans="2:7" x14ac:dyDescent="0.25">
      <c r="B34" s="5">
        <v>42736</v>
      </c>
      <c r="C34" s="6">
        <v>80.42</v>
      </c>
      <c r="D34" s="7">
        <f t="shared" si="3"/>
        <v>0</v>
      </c>
      <c r="E34" s="8">
        <f t="shared" si="5"/>
        <v>59.319999999999993</v>
      </c>
      <c r="F34" s="9">
        <v>0.72</v>
      </c>
      <c r="G34" s="10">
        <f t="shared" si="4"/>
        <v>42.710399999999993</v>
      </c>
    </row>
    <row r="35" spans="2:7" x14ac:dyDescent="0.25">
      <c r="B35" s="5">
        <v>43070</v>
      </c>
      <c r="C35" s="6">
        <v>80.42</v>
      </c>
      <c r="D35" s="7">
        <f t="shared" si="3"/>
        <v>0</v>
      </c>
      <c r="E35" s="8">
        <f t="shared" si="5"/>
        <v>59.319999999999993</v>
      </c>
      <c r="F35" s="9">
        <v>0.72</v>
      </c>
      <c r="G35" s="10">
        <f t="shared" si="4"/>
        <v>42.710399999999993</v>
      </c>
    </row>
    <row r="36" spans="2:7" ht="30" x14ac:dyDescent="0.25">
      <c r="B36" s="11" t="s">
        <v>8</v>
      </c>
      <c r="C36" s="11"/>
      <c r="D36" s="12"/>
      <c r="E36" s="12">
        <v>0</v>
      </c>
      <c r="F36" s="12"/>
      <c r="G36" s="12">
        <v>0</v>
      </c>
    </row>
    <row r="37" spans="2:7" x14ac:dyDescent="0.25">
      <c r="B37" s="13" t="s">
        <v>9</v>
      </c>
      <c r="C37" s="13"/>
      <c r="D37" s="13"/>
      <c r="E37" s="13"/>
      <c r="F37" s="14"/>
      <c r="G37" s="15">
        <v>0</v>
      </c>
    </row>
    <row r="38" spans="2:7" x14ac:dyDescent="0.25">
      <c r="B38" s="13" t="s">
        <v>10</v>
      </c>
      <c r="C38" s="13"/>
      <c r="D38" s="13"/>
      <c r="E38" s="13"/>
      <c r="F38" s="14"/>
      <c r="G38" s="15">
        <f>SUM(G30:G33)</f>
        <v>170.84159999999997</v>
      </c>
    </row>
    <row r="39" spans="2:7" x14ac:dyDescent="0.25">
      <c r="B39" s="13" t="s">
        <v>11</v>
      </c>
      <c r="C39" s="13"/>
      <c r="D39" s="13"/>
      <c r="E39" s="13"/>
      <c r="F39" s="14"/>
      <c r="G39" s="15">
        <f>G33*12</f>
        <v>512.52479999999991</v>
      </c>
    </row>
    <row r="40" spans="2:7" x14ac:dyDescent="0.25">
      <c r="B40" s="13" t="s">
        <v>12</v>
      </c>
      <c r="C40" s="13"/>
      <c r="D40" s="13"/>
      <c r="E40" s="13"/>
      <c r="F40" s="14"/>
      <c r="G40" s="15">
        <f>G35*12</f>
        <v>512.52479999999991</v>
      </c>
    </row>
    <row r="41" spans="2:7" x14ac:dyDescent="0.25">
      <c r="B41" s="2"/>
      <c r="C41" s="2"/>
      <c r="D41" s="2"/>
      <c r="E41" s="2"/>
      <c r="F41" s="2"/>
      <c r="G41" s="2"/>
    </row>
    <row r="42" spans="2:7" x14ac:dyDescent="0.25">
      <c r="B42" s="2" t="s">
        <v>15</v>
      </c>
      <c r="C42" s="2"/>
      <c r="D42" s="2"/>
      <c r="E42" s="2"/>
      <c r="F42" s="2"/>
      <c r="G42" s="2"/>
    </row>
    <row r="45" spans="2:7" ht="21" x14ac:dyDescent="0.25">
      <c r="B45" s="17" t="s">
        <v>16</v>
      </c>
      <c r="C45" s="1"/>
      <c r="E45" s="3"/>
      <c r="F45" s="1"/>
      <c r="G45" s="1"/>
    </row>
    <row r="46" spans="2:7" x14ac:dyDescent="0.25">
      <c r="B46" s="53" t="s">
        <v>1</v>
      </c>
      <c r="C46" s="53"/>
      <c r="D46" s="53"/>
      <c r="E46" s="53"/>
      <c r="F46" s="53"/>
      <c r="G46" s="53"/>
    </row>
    <row r="47" spans="2:7" ht="45" x14ac:dyDescent="0.25">
      <c r="B47" s="4" t="s">
        <v>2</v>
      </c>
      <c r="C47" s="4" t="s">
        <v>3</v>
      </c>
      <c r="D47" s="4" t="s">
        <v>4</v>
      </c>
      <c r="E47" s="4" t="s">
        <v>5</v>
      </c>
      <c r="F47" s="4" t="s">
        <v>6</v>
      </c>
      <c r="G47" s="4" t="s">
        <v>7</v>
      </c>
    </row>
    <row r="48" spans="2:7" x14ac:dyDescent="0.25">
      <c r="B48" s="5">
        <v>42948</v>
      </c>
      <c r="C48" s="19">
        <v>1258.19</v>
      </c>
      <c r="D48" s="7"/>
      <c r="E48" s="8"/>
      <c r="F48" s="9"/>
      <c r="G48" s="10"/>
    </row>
    <row r="49" spans="2:7" x14ac:dyDescent="0.25">
      <c r="B49" s="5">
        <v>42979</v>
      </c>
      <c r="C49" s="19">
        <v>1129.8399999999999</v>
      </c>
      <c r="D49" s="7">
        <f t="shared" ref="D49:D52" si="6">C48-C49</f>
        <v>128.35000000000014</v>
      </c>
      <c r="E49" s="8">
        <f t="shared" ref="E49:E52" si="7">E48+D49</f>
        <v>128.35000000000014</v>
      </c>
      <c r="F49" s="9">
        <v>0.89</v>
      </c>
      <c r="G49" s="10">
        <f t="shared" ref="G49:G54" si="8">F49*E49</f>
        <v>114.23150000000012</v>
      </c>
    </row>
    <row r="50" spans="2:7" x14ac:dyDescent="0.25">
      <c r="B50" s="5">
        <v>43009</v>
      </c>
      <c r="C50" s="19">
        <v>983.07</v>
      </c>
      <c r="D50" s="7">
        <f t="shared" si="6"/>
        <v>146.76999999999987</v>
      </c>
      <c r="E50" s="8">
        <f t="shared" si="7"/>
        <v>275.12</v>
      </c>
      <c r="F50" s="9">
        <v>0.89</v>
      </c>
      <c r="G50" s="10">
        <f t="shared" si="8"/>
        <v>244.85680000000002</v>
      </c>
    </row>
    <row r="51" spans="2:7" x14ac:dyDescent="0.25">
      <c r="B51" s="5">
        <v>43040</v>
      </c>
      <c r="C51" s="19">
        <v>864.4</v>
      </c>
      <c r="D51" s="7">
        <f t="shared" si="6"/>
        <v>118.67000000000007</v>
      </c>
      <c r="E51" s="8">
        <f t="shared" si="7"/>
        <v>393.79000000000008</v>
      </c>
      <c r="F51" s="9">
        <v>0.89</v>
      </c>
      <c r="G51" s="10">
        <f t="shared" si="8"/>
        <v>350.4731000000001</v>
      </c>
    </row>
    <row r="52" spans="2:7" x14ac:dyDescent="0.25">
      <c r="B52" s="5">
        <v>43070</v>
      </c>
      <c r="C52" s="19">
        <v>767.77</v>
      </c>
      <c r="D52" s="7">
        <f t="shared" si="6"/>
        <v>96.63</v>
      </c>
      <c r="E52" s="8">
        <f t="shared" si="7"/>
        <v>490.42000000000007</v>
      </c>
      <c r="F52" s="9">
        <v>0.89</v>
      </c>
      <c r="G52" s="10">
        <f t="shared" si="8"/>
        <v>436.4738000000001</v>
      </c>
    </row>
    <row r="53" spans="2:7" ht="30" x14ac:dyDescent="0.25">
      <c r="B53" s="11" t="s">
        <v>17</v>
      </c>
      <c r="C53" s="11"/>
      <c r="D53" s="12"/>
      <c r="E53" s="12">
        <v>0</v>
      </c>
      <c r="F53" s="12"/>
      <c r="G53" s="12">
        <f>SUM(G48:G52)</f>
        <v>1146.0352000000003</v>
      </c>
    </row>
    <row r="54" spans="2:7" x14ac:dyDescent="0.25">
      <c r="B54" s="5">
        <v>43101</v>
      </c>
      <c r="C54" s="20">
        <v>597.01</v>
      </c>
      <c r="D54" s="7">
        <f>C52-C54</f>
        <v>170.76</v>
      </c>
      <c r="E54" s="20">
        <f>E52+D54</f>
        <v>661.18000000000006</v>
      </c>
      <c r="F54" s="9">
        <v>0.89</v>
      </c>
      <c r="G54" s="10">
        <f t="shared" si="8"/>
        <v>588.45020000000011</v>
      </c>
    </row>
    <row r="55" spans="2:7" x14ac:dyDescent="0.25">
      <c r="B55" s="13" t="s">
        <v>18</v>
      </c>
      <c r="C55" s="13"/>
      <c r="D55" s="13"/>
      <c r="E55" s="13"/>
      <c r="F55" s="21" t="s">
        <v>19</v>
      </c>
      <c r="G55" s="15">
        <f>G54*12</f>
        <v>7061.4024000000009</v>
      </c>
    </row>
    <row r="56" spans="2:7" x14ac:dyDescent="0.25">
      <c r="B56" s="13" t="s">
        <v>20</v>
      </c>
      <c r="C56" s="13"/>
      <c r="D56" s="13"/>
      <c r="E56" s="13"/>
      <c r="F56" s="14"/>
      <c r="G56" s="15">
        <f>G55</f>
        <v>7061.4024000000009</v>
      </c>
    </row>
    <row r="57" spans="2:7" x14ac:dyDescent="0.25">
      <c r="B57" s="13" t="s">
        <v>21</v>
      </c>
      <c r="C57" s="13"/>
      <c r="D57" s="13"/>
      <c r="E57" s="13"/>
      <c r="F57" s="14"/>
      <c r="G57" s="15">
        <f>G56</f>
        <v>7061.4024000000009</v>
      </c>
    </row>
    <row r="58" spans="2:7" x14ac:dyDescent="0.25">
      <c r="B58" s="13" t="s">
        <v>22</v>
      </c>
      <c r="C58" s="13"/>
      <c r="D58" s="13"/>
      <c r="E58" s="13"/>
      <c r="F58" s="14"/>
      <c r="G58" s="15">
        <f>G57</f>
        <v>7061.4024000000009</v>
      </c>
    </row>
  </sheetData>
  <mergeCells count="3">
    <mergeCell ref="B4:G4"/>
    <mergeCell ref="B25:G25"/>
    <mergeCell ref="B46:G46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opLeftCell="A25" workbookViewId="0">
      <selection activeCell="C25" sqref="C1:C1048576"/>
    </sheetView>
  </sheetViews>
  <sheetFormatPr defaultRowHeight="12.75" x14ac:dyDescent="0.2"/>
  <cols>
    <col min="1" max="1" width="30" style="24" customWidth="1"/>
    <col min="2" max="2" width="20.140625" style="47" bestFit="1" customWidth="1"/>
    <col min="3" max="3" width="9.7109375" style="46" customWidth="1"/>
    <col min="4" max="4" width="12.42578125" style="24" bestFit="1" customWidth="1"/>
    <col min="5" max="5" width="32.28515625" style="24" customWidth="1"/>
    <col min="6" max="16384" width="9.140625" style="24"/>
  </cols>
  <sheetData>
    <row r="1" spans="1:7" s="44" customFormat="1" ht="27" customHeight="1" x14ac:dyDescent="0.3">
      <c r="A1" s="54" t="s">
        <v>58</v>
      </c>
      <c r="B1" s="54"/>
      <c r="C1" s="54"/>
      <c r="D1" s="54"/>
      <c r="E1" s="54"/>
      <c r="F1" s="42"/>
      <c r="G1" s="43"/>
    </row>
    <row r="2" spans="1:7" ht="12.75" customHeight="1" x14ac:dyDescent="0.2">
      <c r="A2" s="25" t="s">
        <v>24</v>
      </c>
      <c r="B2" s="45" t="s">
        <v>25</v>
      </c>
      <c r="C2" s="25" t="s">
        <v>26</v>
      </c>
      <c r="D2" s="25" t="s">
        <v>27</v>
      </c>
      <c r="E2" s="25" t="s">
        <v>28</v>
      </c>
      <c r="F2" s="23"/>
      <c r="G2" s="46"/>
    </row>
    <row r="3" spans="1:7" ht="13.5" customHeight="1" x14ac:dyDescent="0.2">
      <c r="A3" s="27">
        <v>50</v>
      </c>
      <c r="B3" s="36" t="s">
        <v>29</v>
      </c>
      <c r="C3" s="50">
        <v>18</v>
      </c>
      <c r="D3" s="35">
        <v>66</v>
      </c>
      <c r="E3" s="30">
        <f t="shared" ref="E3:E54" si="0">(C3*D3)</f>
        <v>1188</v>
      </c>
      <c r="F3" s="23"/>
      <c r="G3" s="46"/>
    </row>
    <row r="4" spans="1:7" ht="13.5" customHeight="1" x14ac:dyDescent="0.2">
      <c r="A4" s="27">
        <v>70</v>
      </c>
      <c r="B4" s="36" t="s">
        <v>29</v>
      </c>
      <c r="C4" s="50">
        <v>89</v>
      </c>
      <c r="D4" s="35">
        <v>96</v>
      </c>
      <c r="E4" s="30">
        <f t="shared" si="0"/>
        <v>8544</v>
      </c>
      <c r="F4" s="23"/>
      <c r="G4" s="46"/>
    </row>
    <row r="5" spans="1:7" ht="13.5" customHeight="1" x14ac:dyDescent="0.2">
      <c r="A5" s="27">
        <v>100</v>
      </c>
      <c r="B5" s="36" t="s">
        <v>29</v>
      </c>
      <c r="C5" s="50">
        <v>1668</v>
      </c>
      <c r="D5" s="35">
        <v>131</v>
      </c>
      <c r="E5" s="30">
        <f t="shared" si="0"/>
        <v>218508</v>
      </c>
      <c r="F5" s="23"/>
      <c r="G5" s="46"/>
    </row>
    <row r="6" spans="1:7" ht="13.5" customHeight="1" x14ac:dyDescent="0.2">
      <c r="A6" s="27">
        <v>150</v>
      </c>
      <c r="B6" s="36" t="s">
        <v>29</v>
      </c>
      <c r="C6" s="50">
        <v>63</v>
      </c>
      <c r="D6" s="35">
        <v>191</v>
      </c>
      <c r="E6" s="30">
        <f t="shared" si="0"/>
        <v>12033</v>
      </c>
      <c r="F6" s="23"/>
      <c r="G6" s="46"/>
    </row>
    <row r="7" spans="1:7" ht="13.5" customHeight="1" x14ac:dyDescent="0.2">
      <c r="A7" s="27">
        <v>200</v>
      </c>
      <c r="B7" s="36" t="s">
        <v>29</v>
      </c>
      <c r="C7" s="50">
        <v>192</v>
      </c>
      <c r="D7" s="35">
        <v>240</v>
      </c>
      <c r="E7" s="30">
        <f t="shared" si="0"/>
        <v>46080</v>
      </c>
      <c r="F7" s="23"/>
      <c r="G7" s="46"/>
    </row>
    <row r="8" spans="1:7" ht="13.5" customHeight="1" x14ac:dyDescent="0.2">
      <c r="A8" s="27">
        <v>250</v>
      </c>
      <c r="B8" s="36" t="s">
        <v>29</v>
      </c>
      <c r="C8" s="50">
        <v>63</v>
      </c>
      <c r="D8" s="35">
        <v>300</v>
      </c>
      <c r="E8" s="30">
        <f t="shared" si="0"/>
        <v>18900</v>
      </c>
      <c r="F8" s="23"/>
      <c r="G8" s="46"/>
    </row>
    <row r="9" spans="1:7" ht="13.5" customHeight="1" x14ac:dyDescent="0.2">
      <c r="A9" s="27">
        <v>400</v>
      </c>
      <c r="B9" s="36" t="s">
        <v>29</v>
      </c>
      <c r="C9" s="50">
        <v>8</v>
      </c>
      <c r="D9" s="35">
        <v>468</v>
      </c>
      <c r="E9" s="30">
        <f t="shared" si="0"/>
        <v>3744</v>
      </c>
      <c r="F9" s="23"/>
      <c r="G9" s="46"/>
    </row>
    <row r="10" spans="1:7" ht="13.5" customHeight="1" x14ac:dyDescent="0.2">
      <c r="A10" s="27"/>
      <c r="B10" s="36"/>
      <c r="C10" s="50"/>
      <c r="D10" s="35"/>
      <c r="E10" s="30"/>
      <c r="F10" s="23"/>
      <c r="G10" s="46"/>
    </row>
    <row r="11" spans="1:7" ht="13.5" customHeight="1" x14ac:dyDescent="0.2">
      <c r="A11" s="27">
        <v>175</v>
      </c>
      <c r="B11" s="36" t="s">
        <v>38</v>
      </c>
      <c r="C11" s="50">
        <v>20</v>
      </c>
      <c r="D11" s="35">
        <v>210</v>
      </c>
      <c r="E11" s="30">
        <f t="shared" ref="E11:E14" si="1">(C11*D11)</f>
        <v>4200</v>
      </c>
      <c r="F11" s="23"/>
      <c r="G11" s="46"/>
    </row>
    <row r="12" spans="1:7" ht="13.5" customHeight="1" x14ac:dyDescent="0.2">
      <c r="A12" s="27">
        <v>200</v>
      </c>
      <c r="B12" s="36" t="s">
        <v>38</v>
      </c>
      <c r="C12" s="50">
        <v>0</v>
      </c>
      <c r="D12" s="35">
        <v>200</v>
      </c>
      <c r="E12" s="35">
        <f t="shared" si="1"/>
        <v>0</v>
      </c>
      <c r="F12" s="23"/>
      <c r="G12" s="46"/>
    </row>
    <row r="13" spans="1:7" ht="13.5" customHeight="1" x14ac:dyDescent="0.2">
      <c r="A13" s="27">
        <v>250</v>
      </c>
      <c r="B13" s="36" t="s">
        <v>38</v>
      </c>
      <c r="C13" s="50">
        <v>237</v>
      </c>
      <c r="D13" s="35">
        <v>285</v>
      </c>
      <c r="E13" s="30">
        <f t="shared" si="1"/>
        <v>67545</v>
      </c>
      <c r="F13" s="23"/>
      <c r="G13" s="46"/>
    </row>
    <row r="14" spans="1:7" ht="13.5" customHeight="1" x14ac:dyDescent="0.2">
      <c r="A14" s="27">
        <v>400</v>
      </c>
      <c r="B14" s="36" t="s">
        <v>38</v>
      </c>
      <c r="C14" s="50">
        <v>23</v>
      </c>
      <c r="D14" s="35">
        <v>458</v>
      </c>
      <c r="E14" s="30">
        <f t="shared" si="1"/>
        <v>10534</v>
      </c>
      <c r="F14" s="23"/>
      <c r="G14" s="46"/>
    </row>
    <row r="15" spans="1:7" ht="13.5" customHeight="1" x14ac:dyDescent="0.2">
      <c r="A15" s="27"/>
      <c r="B15" s="36"/>
      <c r="C15" s="50"/>
      <c r="D15" s="35"/>
      <c r="E15" s="30"/>
      <c r="F15" s="23"/>
      <c r="G15" s="46"/>
    </row>
    <row r="16" spans="1:7" ht="13.5" customHeight="1" x14ac:dyDescent="0.2">
      <c r="A16" s="27">
        <v>200</v>
      </c>
      <c r="B16" s="36" t="s">
        <v>37</v>
      </c>
      <c r="C16" s="50">
        <v>22</v>
      </c>
      <c r="D16" s="35">
        <v>200</v>
      </c>
      <c r="E16" s="35">
        <f t="shared" ref="E16" si="2">(C16*D16)</f>
        <v>4400</v>
      </c>
      <c r="F16" s="23"/>
      <c r="G16" s="46"/>
    </row>
    <row r="17" spans="1:9" ht="13.5" customHeight="1" x14ac:dyDescent="0.2">
      <c r="A17" s="27"/>
      <c r="B17" s="36"/>
      <c r="C17" s="50"/>
      <c r="D17" s="35"/>
      <c r="E17" s="30"/>
      <c r="F17" s="23"/>
      <c r="G17" s="46"/>
    </row>
    <row r="18" spans="1:9" ht="13.5" customHeight="1" x14ac:dyDescent="0.2">
      <c r="A18" s="27">
        <v>150</v>
      </c>
      <c r="B18" s="36" t="s">
        <v>36</v>
      </c>
      <c r="C18" s="50">
        <v>3</v>
      </c>
      <c r="D18" s="35">
        <v>190</v>
      </c>
      <c r="E18" s="35">
        <f t="shared" ref="E18" si="3">(C18*D18)</f>
        <v>570</v>
      </c>
      <c r="F18" s="23"/>
      <c r="G18" s="46"/>
    </row>
    <row r="19" spans="1:9" ht="13.5" customHeight="1" x14ac:dyDescent="0.2">
      <c r="A19" s="27"/>
      <c r="B19" s="36"/>
      <c r="C19" s="50"/>
      <c r="D19" s="35"/>
      <c r="E19" s="35"/>
      <c r="F19" s="23"/>
      <c r="G19" s="46"/>
    </row>
    <row r="20" spans="1:9" ht="13.5" customHeight="1" x14ac:dyDescent="0.2">
      <c r="A20" s="27"/>
      <c r="B20" s="36"/>
      <c r="C20" s="50"/>
      <c r="D20" s="35"/>
      <c r="E20" s="30"/>
      <c r="F20" s="23"/>
      <c r="G20" s="46"/>
    </row>
    <row r="21" spans="1:9" ht="13.5" customHeight="1" x14ac:dyDescent="0.2">
      <c r="A21" s="27">
        <v>38</v>
      </c>
      <c r="B21" s="36" t="s">
        <v>50</v>
      </c>
      <c r="C21" s="50">
        <v>300</v>
      </c>
      <c r="D21" s="35">
        <v>38</v>
      </c>
      <c r="E21" s="35">
        <f t="shared" ref="E21:E46" si="4">(C21*D21)</f>
        <v>11400</v>
      </c>
      <c r="F21" s="23"/>
      <c r="G21" s="46"/>
    </row>
    <row r="22" spans="1:9" ht="13.5" customHeight="1" x14ac:dyDescent="0.2">
      <c r="A22" s="27">
        <v>40</v>
      </c>
      <c r="B22" s="36" t="s">
        <v>50</v>
      </c>
      <c r="C22" s="50">
        <v>960</v>
      </c>
      <c r="D22" s="35">
        <v>40</v>
      </c>
      <c r="E22" s="35">
        <f t="shared" si="4"/>
        <v>38400</v>
      </c>
      <c r="F22" s="23"/>
      <c r="G22" s="46"/>
    </row>
    <row r="23" spans="1:9" ht="13.5" customHeight="1" x14ac:dyDescent="0.2">
      <c r="A23" s="27">
        <v>42</v>
      </c>
      <c r="B23" s="36" t="s">
        <v>50</v>
      </c>
      <c r="C23" s="50">
        <v>6</v>
      </c>
      <c r="D23" s="35">
        <v>42</v>
      </c>
      <c r="E23" s="35">
        <f t="shared" si="4"/>
        <v>252</v>
      </c>
      <c r="F23" s="23"/>
      <c r="G23" s="46"/>
    </row>
    <row r="24" spans="1:9" ht="13.5" customHeight="1" x14ac:dyDescent="0.2">
      <c r="A24" s="27">
        <v>43</v>
      </c>
      <c r="B24" s="36" t="s">
        <v>50</v>
      </c>
      <c r="C24" s="50">
        <v>1263</v>
      </c>
      <c r="D24" s="35">
        <v>43</v>
      </c>
      <c r="E24" s="35">
        <f t="shared" si="4"/>
        <v>54309</v>
      </c>
      <c r="F24" s="23"/>
      <c r="G24" s="46"/>
      <c r="I24" s="24" t="s">
        <v>53</v>
      </c>
    </row>
    <row r="25" spans="1:9" ht="13.5" customHeight="1" x14ac:dyDescent="0.2">
      <c r="A25" s="27">
        <v>46</v>
      </c>
      <c r="B25" s="36" t="s">
        <v>50</v>
      </c>
      <c r="C25" s="50">
        <v>134</v>
      </c>
      <c r="D25" s="35">
        <v>46</v>
      </c>
      <c r="E25" s="35">
        <f t="shared" si="4"/>
        <v>6164</v>
      </c>
      <c r="F25" s="23"/>
      <c r="G25" s="46"/>
    </row>
    <row r="26" spans="1:9" ht="13.5" customHeight="1" x14ac:dyDescent="0.2">
      <c r="A26" s="27">
        <v>49</v>
      </c>
      <c r="B26" s="36" t="s">
        <v>50</v>
      </c>
      <c r="C26" s="50">
        <v>338</v>
      </c>
      <c r="D26" s="35">
        <v>49</v>
      </c>
      <c r="E26" s="35">
        <f t="shared" si="4"/>
        <v>16562</v>
      </c>
      <c r="F26" s="23"/>
      <c r="G26" s="46"/>
    </row>
    <row r="27" spans="1:9" ht="13.5" customHeight="1" x14ac:dyDescent="0.2">
      <c r="A27" s="27">
        <v>55</v>
      </c>
      <c r="B27" s="36" t="s">
        <v>50</v>
      </c>
      <c r="C27" s="50">
        <v>255</v>
      </c>
      <c r="D27" s="35">
        <v>55</v>
      </c>
      <c r="E27" s="35">
        <f t="shared" si="4"/>
        <v>14025</v>
      </c>
      <c r="F27" s="23"/>
      <c r="G27" s="46"/>
    </row>
    <row r="28" spans="1:9" ht="13.5" customHeight="1" x14ac:dyDescent="0.2">
      <c r="A28" s="27">
        <v>59</v>
      </c>
      <c r="B28" s="36" t="s">
        <v>50</v>
      </c>
      <c r="C28" s="50">
        <v>2</v>
      </c>
      <c r="D28" s="35">
        <v>59</v>
      </c>
      <c r="E28" s="35">
        <f t="shared" si="4"/>
        <v>118</v>
      </c>
      <c r="F28" s="23"/>
      <c r="G28" s="46"/>
    </row>
    <row r="29" spans="1:9" ht="13.5" customHeight="1" x14ac:dyDescent="0.2">
      <c r="A29" s="27">
        <v>61</v>
      </c>
      <c r="B29" s="36" t="s">
        <v>50</v>
      </c>
      <c r="C29" s="50">
        <v>208</v>
      </c>
      <c r="D29" s="35">
        <v>61</v>
      </c>
      <c r="E29" s="35">
        <f t="shared" si="4"/>
        <v>12688</v>
      </c>
      <c r="F29" s="23"/>
      <c r="G29" s="46"/>
    </row>
    <row r="30" spans="1:9" ht="13.5" customHeight="1" x14ac:dyDescent="0.2">
      <c r="A30" s="27">
        <v>62</v>
      </c>
      <c r="B30" s="36" t="s">
        <v>50</v>
      </c>
      <c r="C30" s="50">
        <v>139</v>
      </c>
      <c r="D30" s="35">
        <v>62</v>
      </c>
      <c r="E30" s="35">
        <f t="shared" si="4"/>
        <v>8618</v>
      </c>
      <c r="F30" s="23"/>
      <c r="G30" s="46"/>
    </row>
    <row r="31" spans="1:9" ht="13.5" customHeight="1" x14ac:dyDescent="0.2">
      <c r="A31" s="27">
        <v>69</v>
      </c>
      <c r="B31" s="36" t="s">
        <v>50</v>
      </c>
      <c r="C31" s="50">
        <v>326</v>
      </c>
      <c r="D31" s="35">
        <v>69</v>
      </c>
      <c r="E31" s="35">
        <f t="shared" si="4"/>
        <v>22494</v>
      </c>
      <c r="F31" s="23"/>
      <c r="G31" s="46"/>
    </row>
    <row r="32" spans="1:9" ht="13.5" customHeight="1" x14ac:dyDescent="0.2">
      <c r="A32" s="27">
        <v>70</v>
      </c>
      <c r="B32" s="36" t="s">
        <v>50</v>
      </c>
      <c r="C32" s="50">
        <v>40</v>
      </c>
      <c r="D32" s="35">
        <v>70</v>
      </c>
      <c r="E32" s="35">
        <f t="shared" si="4"/>
        <v>2800</v>
      </c>
      <c r="F32" s="23"/>
      <c r="G32" s="46"/>
    </row>
    <row r="33" spans="1:7" ht="13.5" customHeight="1" x14ac:dyDescent="0.2">
      <c r="A33" s="27">
        <v>79</v>
      </c>
      <c r="B33" s="36" t="s">
        <v>50</v>
      </c>
      <c r="C33" s="50">
        <v>9</v>
      </c>
      <c r="D33" s="35">
        <v>79</v>
      </c>
      <c r="E33" s="35">
        <f t="shared" si="4"/>
        <v>711</v>
      </c>
      <c r="F33" s="23"/>
      <c r="G33" s="46"/>
    </row>
    <row r="34" spans="1:7" ht="13.5" customHeight="1" x14ac:dyDescent="0.2">
      <c r="A34" s="27">
        <v>88</v>
      </c>
      <c r="B34" s="36" t="s">
        <v>50</v>
      </c>
      <c r="C34" s="50">
        <v>259</v>
      </c>
      <c r="D34" s="35">
        <v>88</v>
      </c>
      <c r="E34" s="35">
        <f t="shared" si="4"/>
        <v>22792</v>
      </c>
      <c r="F34" s="23"/>
      <c r="G34" s="46"/>
    </row>
    <row r="35" spans="1:7" ht="13.5" customHeight="1" x14ac:dyDescent="0.2">
      <c r="A35" s="27">
        <v>90</v>
      </c>
      <c r="B35" s="36" t="s">
        <v>50</v>
      </c>
      <c r="C35" s="50">
        <v>7</v>
      </c>
      <c r="D35" s="35">
        <v>102</v>
      </c>
      <c r="E35" s="35">
        <f t="shared" si="4"/>
        <v>714</v>
      </c>
      <c r="F35" s="23"/>
      <c r="G35" s="46"/>
    </row>
    <row r="36" spans="1:7" ht="13.5" customHeight="1" x14ac:dyDescent="0.2">
      <c r="A36" s="27">
        <v>94</v>
      </c>
      <c r="B36" s="36" t="s">
        <v>50</v>
      </c>
      <c r="C36" s="50">
        <v>35</v>
      </c>
      <c r="D36" s="35">
        <v>94</v>
      </c>
      <c r="E36" s="35">
        <f t="shared" si="4"/>
        <v>3290</v>
      </c>
      <c r="F36" s="23"/>
      <c r="G36" s="46"/>
    </row>
    <row r="37" spans="1:7" ht="13.5" customHeight="1" x14ac:dyDescent="0.2">
      <c r="A37" s="27">
        <v>99</v>
      </c>
      <c r="B37" s="36" t="s">
        <v>50</v>
      </c>
      <c r="C37" s="50">
        <v>79</v>
      </c>
      <c r="D37" s="35">
        <v>99</v>
      </c>
      <c r="E37" s="35">
        <f t="shared" si="4"/>
        <v>7821</v>
      </c>
      <c r="F37" s="23"/>
      <c r="G37" s="46"/>
    </row>
    <row r="38" spans="1:7" ht="13.5" customHeight="1" x14ac:dyDescent="0.2">
      <c r="A38" s="27">
        <v>107</v>
      </c>
      <c r="B38" s="36" t="s">
        <v>50</v>
      </c>
      <c r="C38" s="50">
        <v>4</v>
      </c>
      <c r="D38" s="35">
        <v>107</v>
      </c>
      <c r="E38" s="35">
        <f t="shared" si="4"/>
        <v>428</v>
      </c>
      <c r="F38" s="23"/>
      <c r="G38" s="46"/>
    </row>
    <row r="39" spans="1:7" ht="13.5" customHeight="1" x14ac:dyDescent="0.2">
      <c r="A39" s="27">
        <v>112</v>
      </c>
      <c r="B39" s="36" t="s">
        <v>50</v>
      </c>
      <c r="C39" s="50">
        <v>13</v>
      </c>
      <c r="D39" s="35">
        <v>112</v>
      </c>
      <c r="E39" s="35">
        <f t="shared" si="4"/>
        <v>1456</v>
      </c>
      <c r="F39" s="23"/>
      <c r="G39" s="46"/>
    </row>
    <row r="40" spans="1:7" ht="13.5" customHeight="1" x14ac:dyDescent="0.2">
      <c r="A40" s="27">
        <v>125</v>
      </c>
      <c r="B40" s="36" t="s">
        <v>50</v>
      </c>
      <c r="C40" s="50">
        <v>523</v>
      </c>
      <c r="D40" s="35">
        <v>125</v>
      </c>
      <c r="E40" s="35">
        <f t="shared" si="4"/>
        <v>65375</v>
      </c>
      <c r="F40" s="23"/>
      <c r="G40" s="46"/>
    </row>
    <row r="41" spans="1:7" ht="13.5" customHeight="1" x14ac:dyDescent="0.2">
      <c r="A41" s="27">
        <v>143</v>
      </c>
      <c r="B41" s="36" t="s">
        <v>50</v>
      </c>
      <c r="C41" s="50">
        <v>8</v>
      </c>
      <c r="D41" s="35">
        <v>143</v>
      </c>
      <c r="E41" s="35">
        <f t="shared" si="4"/>
        <v>1144</v>
      </c>
      <c r="F41" s="23"/>
      <c r="G41" s="46"/>
    </row>
    <row r="42" spans="1:7" ht="13.5" customHeight="1" x14ac:dyDescent="0.2">
      <c r="A42" s="27">
        <v>151</v>
      </c>
      <c r="B42" s="36" t="s">
        <v>50</v>
      </c>
      <c r="C42" s="50">
        <v>21</v>
      </c>
      <c r="D42" s="35">
        <v>151</v>
      </c>
      <c r="E42" s="35">
        <f t="shared" si="4"/>
        <v>3171</v>
      </c>
      <c r="F42" s="23"/>
      <c r="G42" s="46"/>
    </row>
    <row r="43" spans="1:7" ht="13.5" customHeight="1" x14ac:dyDescent="0.2">
      <c r="A43" s="27">
        <v>154</v>
      </c>
      <c r="B43" s="36" t="s">
        <v>50</v>
      </c>
      <c r="C43" s="50">
        <v>21</v>
      </c>
      <c r="D43" s="35">
        <v>154</v>
      </c>
      <c r="E43" s="35">
        <f t="shared" si="4"/>
        <v>3234</v>
      </c>
      <c r="F43" s="23"/>
      <c r="G43" s="46"/>
    </row>
    <row r="44" spans="1:7" ht="13.5" customHeight="1" x14ac:dyDescent="0.2">
      <c r="A44" s="27">
        <v>157</v>
      </c>
      <c r="B44" s="36" t="s">
        <v>50</v>
      </c>
      <c r="C44" s="50">
        <v>11</v>
      </c>
      <c r="D44" s="35">
        <v>154</v>
      </c>
      <c r="E44" s="35">
        <f t="shared" si="4"/>
        <v>1694</v>
      </c>
      <c r="F44" s="23"/>
      <c r="G44" s="46"/>
    </row>
    <row r="45" spans="1:7" ht="13.5" customHeight="1" x14ac:dyDescent="0.2">
      <c r="A45" s="27">
        <v>160</v>
      </c>
      <c r="B45" s="36" t="s">
        <v>50</v>
      </c>
      <c r="C45" s="50">
        <v>362</v>
      </c>
      <c r="D45" s="35">
        <v>160</v>
      </c>
      <c r="E45" s="35">
        <f t="shared" si="4"/>
        <v>57920</v>
      </c>
      <c r="F45" s="23"/>
      <c r="G45" s="46"/>
    </row>
    <row r="46" spans="1:7" ht="13.5" customHeight="1" x14ac:dyDescent="0.2">
      <c r="A46" s="27">
        <v>250</v>
      </c>
      <c r="B46" s="36" t="s">
        <v>50</v>
      </c>
      <c r="C46" s="50">
        <v>38</v>
      </c>
      <c r="D46" s="35">
        <v>250</v>
      </c>
      <c r="E46" s="35">
        <f t="shared" si="4"/>
        <v>9500</v>
      </c>
      <c r="F46" s="23"/>
      <c r="G46" s="46"/>
    </row>
    <row r="47" spans="1:7" ht="13.5" customHeight="1" x14ac:dyDescent="0.2">
      <c r="A47" s="27">
        <v>315</v>
      </c>
      <c r="B47" s="36" t="s">
        <v>50</v>
      </c>
      <c r="C47" s="50">
        <v>14</v>
      </c>
      <c r="D47" s="35">
        <v>315</v>
      </c>
      <c r="E47" s="35">
        <f t="shared" si="0"/>
        <v>4410</v>
      </c>
      <c r="F47" s="23"/>
      <c r="G47" s="46"/>
    </row>
    <row r="48" spans="1:7" ht="13.5" customHeight="1" x14ac:dyDescent="0.2">
      <c r="A48" s="27"/>
      <c r="B48" s="36"/>
      <c r="C48" s="50"/>
      <c r="D48" s="30"/>
      <c r="E48" s="30"/>
      <c r="F48" s="23"/>
      <c r="G48" s="46"/>
    </row>
    <row r="49" spans="1:7" x14ac:dyDescent="0.2">
      <c r="A49" s="27" t="s">
        <v>54</v>
      </c>
      <c r="B49" s="36" t="s">
        <v>37</v>
      </c>
      <c r="C49" s="29">
        <v>0</v>
      </c>
      <c r="D49" s="35">
        <v>115</v>
      </c>
      <c r="E49" s="35">
        <f t="shared" si="0"/>
        <v>0</v>
      </c>
    </row>
    <row r="50" spans="1:7" ht="13.5" customHeight="1" x14ac:dyDescent="0.2">
      <c r="A50" s="27" t="s">
        <v>43</v>
      </c>
      <c r="B50" s="36" t="s">
        <v>40</v>
      </c>
      <c r="C50" s="29">
        <v>0</v>
      </c>
      <c r="D50" s="35">
        <v>255</v>
      </c>
      <c r="E50" s="35">
        <f t="shared" si="0"/>
        <v>0</v>
      </c>
      <c r="F50" s="23"/>
      <c r="G50" s="46"/>
    </row>
    <row r="51" spans="1:7" ht="13.5" customHeight="1" x14ac:dyDescent="0.2">
      <c r="A51" s="27" t="s">
        <v>44</v>
      </c>
      <c r="B51" s="36" t="s">
        <v>40</v>
      </c>
      <c r="C51" s="29">
        <v>0</v>
      </c>
      <c r="D51" s="35">
        <v>270</v>
      </c>
      <c r="E51" s="35">
        <f t="shared" si="0"/>
        <v>0</v>
      </c>
      <c r="F51" s="23"/>
      <c r="G51" s="46"/>
    </row>
    <row r="52" spans="1:7" ht="13.5" customHeight="1" x14ac:dyDescent="0.2">
      <c r="A52" s="27" t="s">
        <v>39</v>
      </c>
      <c r="B52" s="36" t="s">
        <v>40</v>
      </c>
      <c r="C52" s="29">
        <v>0</v>
      </c>
      <c r="D52" s="35">
        <v>110</v>
      </c>
      <c r="E52" s="35">
        <f t="shared" si="0"/>
        <v>0</v>
      </c>
      <c r="F52" s="23"/>
      <c r="G52" s="46"/>
    </row>
    <row r="53" spans="1:7" ht="13.5" customHeight="1" x14ac:dyDescent="0.2">
      <c r="A53" s="27" t="s">
        <v>42</v>
      </c>
      <c r="B53" s="36" t="s">
        <v>40</v>
      </c>
      <c r="C53" s="29">
        <v>0</v>
      </c>
      <c r="D53" s="35">
        <v>230</v>
      </c>
      <c r="E53" s="35">
        <f t="shared" si="0"/>
        <v>0</v>
      </c>
      <c r="F53" s="23"/>
      <c r="G53" s="46"/>
    </row>
    <row r="54" spans="1:7" ht="13.5" customHeight="1" x14ac:dyDescent="0.2">
      <c r="A54" s="27" t="s">
        <v>41</v>
      </c>
      <c r="B54" s="36" t="s">
        <v>40</v>
      </c>
      <c r="C54" s="29">
        <v>0</v>
      </c>
      <c r="D54" s="35">
        <v>170</v>
      </c>
      <c r="E54" s="35">
        <f t="shared" si="0"/>
        <v>0</v>
      </c>
      <c r="F54" s="23"/>
    </row>
    <row r="55" spans="1:7" ht="13.5" customHeight="1" x14ac:dyDescent="0.2">
      <c r="A55" s="27"/>
      <c r="B55" s="36"/>
      <c r="C55" s="29"/>
      <c r="D55" s="30"/>
      <c r="E55" s="30"/>
      <c r="F55" s="23"/>
    </row>
    <row r="56" spans="1:7" ht="13.5" customHeight="1" x14ac:dyDescent="0.2">
      <c r="A56" s="27"/>
      <c r="B56" s="36"/>
      <c r="C56" s="29"/>
      <c r="D56" s="30"/>
      <c r="E56" s="30"/>
      <c r="F56" s="23"/>
    </row>
    <row r="57" spans="1:7" ht="13.5" customHeight="1" x14ac:dyDescent="0.2">
      <c r="F57" s="23"/>
    </row>
    <row r="58" spans="1:7" ht="13.5" customHeight="1" x14ac:dyDescent="0.2">
      <c r="A58" s="27"/>
      <c r="B58" s="36"/>
      <c r="C58" s="29"/>
      <c r="D58" s="35"/>
      <c r="E58" s="35">
        <f t="shared" ref="E58" si="5">(C58*D58)</f>
        <v>0</v>
      </c>
      <c r="F58" s="23"/>
    </row>
    <row r="59" spans="1:7" ht="13.5" customHeight="1" x14ac:dyDescent="0.2">
      <c r="A59" s="27"/>
      <c r="B59" s="45" t="s">
        <v>33</v>
      </c>
      <c r="C59" s="29">
        <f>SUM(C3:C47)</f>
        <v>7781</v>
      </c>
      <c r="D59" s="35"/>
      <c r="E59" s="35"/>
      <c r="F59" s="23"/>
    </row>
    <row r="60" spans="1:7" x14ac:dyDescent="0.2">
      <c r="A60" s="30"/>
      <c r="B60" s="48"/>
      <c r="C60" s="35"/>
      <c r="D60" s="30"/>
      <c r="E60" s="30"/>
      <c r="F60" s="23"/>
    </row>
    <row r="61" spans="1:7" ht="25.5" x14ac:dyDescent="0.2">
      <c r="A61" s="30"/>
      <c r="B61" s="45" t="s">
        <v>34</v>
      </c>
      <c r="C61" s="35"/>
      <c r="D61" s="30"/>
      <c r="E61" s="30">
        <f>SUM(E3:E60)</f>
        <v>767736</v>
      </c>
      <c r="F61" s="23"/>
    </row>
    <row r="62" spans="1:7" x14ac:dyDescent="0.2">
      <c r="A62" s="30"/>
      <c r="B62" s="48"/>
      <c r="C62" s="35"/>
      <c r="D62" s="30"/>
      <c r="E62" s="30"/>
      <c r="F62" s="23"/>
    </row>
    <row r="63" spans="1:7" x14ac:dyDescent="0.2">
      <c r="A63" s="23"/>
      <c r="B63" s="49"/>
      <c r="C63" s="52"/>
      <c r="D63" s="23"/>
      <c r="E63" s="23"/>
      <c r="F63" s="23"/>
    </row>
  </sheetData>
  <mergeCells count="1">
    <mergeCell ref="A1:E1"/>
  </mergeCells>
  <pageMargins left="0.75" right="0.75" top="1" bottom="1" header="0.5" footer="0.5"/>
  <pageSetup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workbookViewId="0">
      <selection activeCell="E38" sqref="E38"/>
    </sheetView>
  </sheetViews>
  <sheetFormatPr defaultRowHeight="12.75" x14ac:dyDescent="0.2"/>
  <cols>
    <col min="1" max="1" width="30" style="24" customWidth="1"/>
    <col min="2" max="2" width="20.140625" style="47" bestFit="1" customWidth="1"/>
    <col min="3" max="3" width="9.7109375" style="46" customWidth="1"/>
    <col min="4" max="4" width="12.42578125" style="24" bestFit="1" customWidth="1"/>
    <col min="5" max="5" width="32.28515625" style="24" customWidth="1"/>
    <col min="6" max="16384" width="9.140625" style="24"/>
  </cols>
  <sheetData>
    <row r="1" spans="1:7" s="44" customFormat="1" ht="27" customHeight="1" x14ac:dyDescent="0.3">
      <c r="A1" s="54" t="s">
        <v>59</v>
      </c>
      <c r="B1" s="54"/>
      <c r="C1" s="54"/>
      <c r="D1" s="54"/>
      <c r="E1" s="54"/>
      <c r="F1" s="42"/>
      <c r="G1" s="43"/>
    </row>
    <row r="2" spans="1:7" ht="12.75" customHeight="1" x14ac:dyDescent="0.2">
      <c r="A2" s="25" t="s">
        <v>24</v>
      </c>
      <c r="B2" s="45" t="s">
        <v>25</v>
      </c>
      <c r="C2" s="25" t="s">
        <v>26</v>
      </c>
      <c r="D2" s="25" t="s">
        <v>27</v>
      </c>
      <c r="E2" s="25" t="s">
        <v>28</v>
      </c>
      <c r="F2" s="23"/>
      <c r="G2" s="46"/>
    </row>
    <row r="3" spans="1:7" ht="13.5" customHeight="1" x14ac:dyDescent="0.2">
      <c r="A3" s="27">
        <v>50</v>
      </c>
      <c r="B3" s="36" t="s">
        <v>29</v>
      </c>
      <c r="C3" s="50">
        <v>18</v>
      </c>
      <c r="D3" s="35">
        <v>66</v>
      </c>
      <c r="E3" s="30">
        <f t="shared" ref="E3:E65" si="0">(C3*D3)</f>
        <v>1188</v>
      </c>
      <c r="F3" s="23"/>
      <c r="G3" s="46"/>
    </row>
    <row r="4" spans="1:7" ht="13.5" customHeight="1" x14ac:dyDescent="0.2">
      <c r="A4" s="27">
        <v>70</v>
      </c>
      <c r="B4" s="36" t="s">
        <v>29</v>
      </c>
      <c r="C4" s="50">
        <v>73</v>
      </c>
      <c r="D4" s="35">
        <v>96</v>
      </c>
      <c r="E4" s="30">
        <f t="shared" si="0"/>
        <v>7008</v>
      </c>
      <c r="F4" s="23"/>
      <c r="G4" s="46"/>
    </row>
    <row r="5" spans="1:7" ht="13.5" customHeight="1" x14ac:dyDescent="0.2">
      <c r="A5" s="27">
        <v>100</v>
      </c>
      <c r="B5" s="36" t="s">
        <v>29</v>
      </c>
      <c r="C5" s="50">
        <v>385</v>
      </c>
      <c r="D5" s="35">
        <v>131</v>
      </c>
      <c r="E5" s="30">
        <f t="shared" si="0"/>
        <v>50435</v>
      </c>
      <c r="F5" s="23"/>
      <c r="G5" s="46"/>
    </row>
    <row r="6" spans="1:7" ht="13.5" customHeight="1" x14ac:dyDescent="0.2">
      <c r="A6" s="27">
        <v>150</v>
      </c>
      <c r="B6" s="36" t="s">
        <v>29</v>
      </c>
      <c r="C6" s="50">
        <v>48</v>
      </c>
      <c r="D6" s="35">
        <v>191</v>
      </c>
      <c r="E6" s="30">
        <f t="shared" si="0"/>
        <v>9168</v>
      </c>
      <c r="F6" s="23"/>
      <c r="G6" s="46"/>
    </row>
    <row r="7" spans="1:7" ht="13.5" customHeight="1" x14ac:dyDescent="0.2">
      <c r="A7" s="27">
        <v>200</v>
      </c>
      <c r="B7" s="36" t="s">
        <v>29</v>
      </c>
      <c r="C7" s="50">
        <v>98</v>
      </c>
      <c r="D7" s="35">
        <v>240</v>
      </c>
      <c r="E7" s="30">
        <f t="shared" si="0"/>
        <v>23520</v>
      </c>
      <c r="F7" s="23"/>
      <c r="G7" s="46"/>
    </row>
    <row r="8" spans="1:7" ht="13.5" customHeight="1" x14ac:dyDescent="0.2">
      <c r="A8" s="27">
        <v>250</v>
      </c>
      <c r="B8" s="36" t="s">
        <v>29</v>
      </c>
      <c r="C8" s="50">
        <v>55</v>
      </c>
      <c r="D8" s="35">
        <v>300</v>
      </c>
      <c r="E8" s="30">
        <f t="shared" si="0"/>
        <v>16500</v>
      </c>
      <c r="F8" s="52"/>
      <c r="G8" s="46"/>
    </row>
    <row r="9" spans="1:7" ht="13.5" customHeight="1" x14ac:dyDescent="0.2">
      <c r="A9" s="27">
        <v>400</v>
      </c>
      <c r="B9" s="36" t="s">
        <v>29</v>
      </c>
      <c r="C9" s="50">
        <v>8</v>
      </c>
      <c r="D9" s="35">
        <v>468</v>
      </c>
      <c r="E9" s="30">
        <f t="shared" si="0"/>
        <v>3744</v>
      </c>
      <c r="F9" s="23"/>
      <c r="G9" s="46"/>
    </row>
    <row r="10" spans="1:7" ht="13.5" customHeight="1" x14ac:dyDescent="0.2">
      <c r="A10" s="27"/>
      <c r="B10" s="36"/>
      <c r="C10" s="50"/>
      <c r="D10" s="35"/>
      <c r="E10" s="30"/>
      <c r="F10" s="23"/>
      <c r="G10" s="46"/>
    </row>
    <row r="11" spans="1:7" ht="13.5" customHeight="1" x14ac:dyDescent="0.2">
      <c r="A11" s="27" t="s">
        <v>60</v>
      </c>
      <c r="B11" s="36" t="s">
        <v>29</v>
      </c>
      <c r="C11" s="50">
        <v>6</v>
      </c>
      <c r="D11" s="35">
        <v>300</v>
      </c>
      <c r="E11" s="30">
        <f t="shared" ref="E11" si="1">(C11*D11)</f>
        <v>1800</v>
      </c>
      <c r="F11" s="23"/>
      <c r="G11" s="46"/>
    </row>
    <row r="12" spans="1:7" ht="13.5" customHeight="1" x14ac:dyDescent="0.2">
      <c r="A12" s="27"/>
      <c r="B12" s="36"/>
      <c r="C12" s="50"/>
      <c r="D12" s="35"/>
      <c r="E12" s="30"/>
      <c r="F12" s="23"/>
      <c r="G12" s="46"/>
    </row>
    <row r="13" spans="1:7" ht="13.5" customHeight="1" x14ac:dyDescent="0.2">
      <c r="A13" s="27">
        <v>175</v>
      </c>
      <c r="B13" s="36" t="s">
        <v>38</v>
      </c>
      <c r="C13" s="50">
        <v>3</v>
      </c>
      <c r="D13" s="35">
        <v>210</v>
      </c>
      <c r="E13" s="30">
        <f t="shared" ref="E13:E16" si="2">(C13*D13)</f>
        <v>630</v>
      </c>
      <c r="F13" s="23"/>
      <c r="G13" s="46"/>
    </row>
    <row r="14" spans="1:7" ht="13.5" customHeight="1" x14ac:dyDescent="0.2">
      <c r="A14" s="27">
        <v>200</v>
      </c>
      <c r="B14" s="36" t="s">
        <v>38</v>
      </c>
      <c r="C14" s="50">
        <v>0</v>
      </c>
      <c r="D14" s="35">
        <v>200</v>
      </c>
      <c r="E14" s="35">
        <f t="shared" si="2"/>
        <v>0</v>
      </c>
      <c r="F14" s="23"/>
      <c r="G14" s="46"/>
    </row>
    <row r="15" spans="1:7" ht="13.5" customHeight="1" x14ac:dyDescent="0.2">
      <c r="A15" s="27">
        <v>250</v>
      </c>
      <c r="B15" s="36" t="s">
        <v>38</v>
      </c>
      <c r="C15" s="50">
        <v>50</v>
      </c>
      <c r="D15" s="35">
        <v>285</v>
      </c>
      <c r="E15" s="30">
        <f t="shared" si="2"/>
        <v>14250</v>
      </c>
      <c r="F15" s="23"/>
      <c r="G15" s="46"/>
    </row>
    <row r="16" spans="1:7" ht="13.5" customHeight="1" x14ac:dyDescent="0.2">
      <c r="A16" s="27">
        <v>400</v>
      </c>
      <c r="B16" s="36" t="s">
        <v>38</v>
      </c>
      <c r="C16" s="50">
        <v>23</v>
      </c>
      <c r="D16" s="35">
        <v>458</v>
      </c>
      <c r="E16" s="30">
        <f t="shared" si="2"/>
        <v>10534</v>
      </c>
      <c r="F16" s="23"/>
      <c r="G16" s="46"/>
    </row>
    <row r="17" spans="1:9" ht="13.5" customHeight="1" x14ac:dyDescent="0.2">
      <c r="A17" s="27"/>
      <c r="B17" s="36"/>
      <c r="C17" s="50"/>
      <c r="D17" s="35"/>
      <c r="E17" s="30"/>
      <c r="F17" s="23"/>
      <c r="G17" s="46"/>
    </row>
    <row r="18" spans="1:9" ht="13.5" customHeight="1" x14ac:dyDescent="0.2">
      <c r="A18" s="27">
        <v>200</v>
      </c>
      <c r="B18" s="36" t="s">
        <v>37</v>
      </c>
      <c r="C18" s="50">
        <v>22</v>
      </c>
      <c r="D18" s="35">
        <v>200</v>
      </c>
      <c r="E18" s="35">
        <f t="shared" ref="E18" si="3">(C18*D18)</f>
        <v>4400</v>
      </c>
      <c r="F18" s="23"/>
      <c r="G18" s="46"/>
    </row>
    <row r="19" spans="1:9" ht="13.5" customHeight="1" x14ac:dyDescent="0.2">
      <c r="A19" s="27"/>
      <c r="B19" s="36"/>
      <c r="C19" s="50"/>
      <c r="D19" s="35"/>
      <c r="E19" s="30"/>
      <c r="F19" s="23"/>
      <c r="G19" s="46"/>
    </row>
    <row r="20" spans="1:9" ht="13.5" customHeight="1" x14ac:dyDescent="0.2">
      <c r="A20" s="27">
        <v>150</v>
      </c>
      <c r="B20" s="36" t="s">
        <v>36</v>
      </c>
      <c r="C20" s="50">
        <v>3</v>
      </c>
      <c r="D20" s="35">
        <v>190</v>
      </c>
      <c r="E20" s="35">
        <f t="shared" ref="E20" si="4">(C20*D20)</f>
        <v>570</v>
      </c>
      <c r="F20" s="23"/>
      <c r="G20" s="46"/>
    </row>
    <row r="21" spans="1:9" ht="13.5" customHeight="1" x14ac:dyDescent="0.2">
      <c r="A21" s="27"/>
      <c r="B21" s="36"/>
      <c r="C21" s="50"/>
      <c r="D21" s="35"/>
      <c r="E21" s="35"/>
      <c r="F21" s="23"/>
      <c r="G21" s="46"/>
    </row>
    <row r="22" spans="1:9" ht="13.5" customHeight="1" x14ac:dyDescent="0.2">
      <c r="A22" s="27"/>
      <c r="B22" s="36"/>
      <c r="C22" s="50"/>
      <c r="D22" s="35"/>
      <c r="E22" s="30"/>
      <c r="F22" s="23"/>
      <c r="G22" s="46"/>
    </row>
    <row r="23" spans="1:9" ht="13.5" customHeight="1" x14ac:dyDescent="0.2">
      <c r="A23" s="27">
        <v>38</v>
      </c>
      <c r="B23" s="36" t="s">
        <v>50</v>
      </c>
      <c r="C23" s="50">
        <v>300</v>
      </c>
      <c r="D23" s="35">
        <v>38</v>
      </c>
      <c r="E23" s="35">
        <f t="shared" ref="E23:E53" si="5">(C23*D23)</f>
        <v>11400</v>
      </c>
      <c r="F23" s="23"/>
      <c r="G23" s="46"/>
    </row>
    <row r="24" spans="1:9" ht="13.5" customHeight="1" x14ac:dyDescent="0.2">
      <c r="A24" s="27">
        <v>40</v>
      </c>
      <c r="B24" s="36" t="s">
        <v>50</v>
      </c>
      <c r="C24" s="50">
        <v>1878</v>
      </c>
      <c r="D24" s="35">
        <v>40</v>
      </c>
      <c r="E24" s="35">
        <f t="shared" si="5"/>
        <v>75120</v>
      </c>
      <c r="F24" s="23"/>
      <c r="G24" s="46">
        <v>1879</v>
      </c>
    </row>
    <row r="25" spans="1:9" ht="13.5" customHeight="1" x14ac:dyDescent="0.2">
      <c r="A25" s="27">
        <v>42</v>
      </c>
      <c r="B25" s="36" t="s">
        <v>50</v>
      </c>
      <c r="C25" s="50">
        <v>6</v>
      </c>
      <c r="D25" s="35">
        <v>42</v>
      </c>
      <c r="E25" s="35">
        <f t="shared" si="5"/>
        <v>252</v>
      </c>
      <c r="F25" s="23"/>
      <c r="G25" s="46"/>
    </row>
    <row r="26" spans="1:9" ht="13.5" customHeight="1" x14ac:dyDescent="0.2">
      <c r="A26" s="27">
        <v>43</v>
      </c>
      <c r="B26" s="36" t="s">
        <v>50</v>
      </c>
      <c r="C26" s="50">
        <v>1261</v>
      </c>
      <c r="D26" s="35">
        <v>43</v>
      </c>
      <c r="E26" s="35">
        <f t="shared" si="5"/>
        <v>54223</v>
      </c>
      <c r="F26" s="23"/>
      <c r="G26" s="46">
        <v>1262</v>
      </c>
      <c r="I26" s="24" t="s">
        <v>53</v>
      </c>
    </row>
    <row r="27" spans="1:9" ht="13.5" customHeight="1" x14ac:dyDescent="0.2">
      <c r="A27" s="27">
        <v>46</v>
      </c>
      <c r="B27" s="36" t="s">
        <v>50</v>
      </c>
      <c r="C27" s="50">
        <v>134</v>
      </c>
      <c r="D27" s="35">
        <v>46</v>
      </c>
      <c r="E27" s="35">
        <f t="shared" si="5"/>
        <v>6164</v>
      </c>
      <c r="F27" s="23"/>
      <c r="G27" s="46"/>
    </row>
    <row r="28" spans="1:9" ht="13.5" customHeight="1" x14ac:dyDescent="0.2">
      <c r="A28" s="27">
        <v>47</v>
      </c>
      <c r="B28" s="36" t="s">
        <v>50</v>
      </c>
      <c r="C28" s="50">
        <v>1</v>
      </c>
      <c r="D28" s="35">
        <v>47</v>
      </c>
      <c r="E28" s="35">
        <f t="shared" si="5"/>
        <v>47</v>
      </c>
      <c r="F28" s="23"/>
      <c r="G28" s="46"/>
    </row>
    <row r="29" spans="1:9" ht="13.5" customHeight="1" x14ac:dyDescent="0.2">
      <c r="A29" s="27">
        <v>49</v>
      </c>
      <c r="B29" s="36" t="s">
        <v>50</v>
      </c>
      <c r="C29" s="50">
        <v>338</v>
      </c>
      <c r="D29" s="35">
        <v>49</v>
      </c>
      <c r="E29" s="35">
        <f t="shared" si="5"/>
        <v>16562</v>
      </c>
      <c r="F29" s="23"/>
      <c r="G29" s="46"/>
    </row>
    <row r="30" spans="1:9" ht="13.5" customHeight="1" x14ac:dyDescent="0.2">
      <c r="A30" s="27">
        <v>55</v>
      </c>
      <c r="B30" s="36" t="s">
        <v>50</v>
      </c>
      <c r="C30" s="50">
        <v>255</v>
      </c>
      <c r="D30" s="35">
        <v>55</v>
      </c>
      <c r="E30" s="35">
        <f t="shared" si="5"/>
        <v>14025</v>
      </c>
      <c r="F30" s="23"/>
      <c r="G30" s="46"/>
    </row>
    <row r="31" spans="1:9" ht="13.5" customHeight="1" x14ac:dyDescent="0.2">
      <c r="A31" s="27">
        <v>57</v>
      </c>
      <c r="B31" s="36" t="s">
        <v>50</v>
      </c>
      <c r="C31" s="50">
        <v>606</v>
      </c>
      <c r="D31" s="35">
        <v>57</v>
      </c>
      <c r="E31" s="35">
        <f t="shared" si="5"/>
        <v>34542</v>
      </c>
      <c r="F31" s="23"/>
      <c r="G31" s="46"/>
    </row>
    <row r="32" spans="1:9" ht="13.5" customHeight="1" x14ac:dyDescent="0.2">
      <c r="A32" s="27">
        <v>59</v>
      </c>
      <c r="B32" s="36" t="s">
        <v>50</v>
      </c>
      <c r="C32" s="50">
        <v>2</v>
      </c>
      <c r="D32" s="35">
        <v>59</v>
      </c>
      <c r="E32" s="35">
        <f t="shared" si="5"/>
        <v>118</v>
      </c>
      <c r="F32" s="23"/>
      <c r="G32" s="46"/>
    </row>
    <row r="33" spans="1:7" ht="13.5" customHeight="1" x14ac:dyDescent="0.2">
      <c r="A33" s="27">
        <v>61</v>
      </c>
      <c r="B33" s="36" t="s">
        <v>50</v>
      </c>
      <c r="C33" s="50">
        <v>208</v>
      </c>
      <c r="D33" s="35">
        <v>61</v>
      </c>
      <c r="E33" s="35">
        <f t="shared" si="5"/>
        <v>12688</v>
      </c>
      <c r="F33" s="23"/>
      <c r="G33" s="46"/>
    </row>
    <row r="34" spans="1:7" ht="13.5" customHeight="1" x14ac:dyDescent="0.2">
      <c r="A34" s="27">
        <v>62</v>
      </c>
      <c r="B34" s="36" t="s">
        <v>50</v>
      </c>
      <c r="C34" s="50">
        <v>139</v>
      </c>
      <c r="D34" s="35">
        <v>62</v>
      </c>
      <c r="E34" s="35">
        <f t="shared" si="5"/>
        <v>8618</v>
      </c>
      <c r="F34" s="23"/>
      <c r="G34" s="46"/>
    </row>
    <row r="35" spans="1:7" ht="13.5" customHeight="1" x14ac:dyDescent="0.2">
      <c r="A35" s="27">
        <v>69</v>
      </c>
      <c r="B35" s="36" t="s">
        <v>50</v>
      </c>
      <c r="C35" s="50">
        <v>326</v>
      </c>
      <c r="D35" s="35">
        <v>69</v>
      </c>
      <c r="E35" s="35">
        <f t="shared" si="5"/>
        <v>22494</v>
      </c>
      <c r="F35" s="23"/>
      <c r="G35" s="46"/>
    </row>
    <row r="36" spans="1:7" ht="13.5" customHeight="1" x14ac:dyDescent="0.2">
      <c r="A36" s="27">
        <v>70</v>
      </c>
      <c r="B36" s="36" t="s">
        <v>50</v>
      </c>
      <c r="C36" s="50">
        <v>33</v>
      </c>
      <c r="D36" s="35">
        <v>70</v>
      </c>
      <c r="E36" s="35">
        <f t="shared" si="5"/>
        <v>2310</v>
      </c>
      <c r="F36" s="23"/>
      <c r="G36" s="46"/>
    </row>
    <row r="37" spans="1:7" ht="13.5" customHeight="1" x14ac:dyDescent="0.2">
      <c r="A37" s="27">
        <v>75</v>
      </c>
      <c r="B37" s="36" t="s">
        <v>50</v>
      </c>
      <c r="C37" s="50">
        <v>39</v>
      </c>
      <c r="D37" s="35">
        <v>75</v>
      </c>
      <c r="E37" s="35">
        <f t="shared" si="5"/>
        <v>2925</v>
      </c>
      <c r="F37" s="23"/>
      <c r="G37" s="46"/>
    </row>
    <row r="38" spans="1:7" ht="13.5" customHeight="1" x14ac:dyDescent="0.2">
      <c r="A38" s="27">
        <v>79</v>
      </c>
      <c r="B38" s="36" t="s">
        <v>50</v>
      </c>
      <c r="C38" s="50">
        <v>9</v>
      </c>
      <c r="D38" s="35">
        <v>79</v>
      </c>
      <c r="E38" s="35">
        <f t="shared" si="5"/>
        <v>711</v>
      </c>
      <c r="F38" s="23"/>
      <c r="G38" s="46"/>
    </row>
    <row r="39" spans="1:7" ht="13.5" customHeight="1" x14ac:dyDescent="0.2">
      <c r="A39" s="27">
        <v>87</v>
      </c>
      <c r="B39" s="36" t="s">
        <v>50</v>
      </c>
      <c r="C39" s="50">
        <v>25</v>
      </c>
      <c r="D39" s="35">
        <v>87</v>
      </c>
      <c r="E39" s="35">
        <f t="shared" si="5"/>
        <v>2175</v>
      </c>
      <c r="F39" s="23"/>
      <c r="G39" s="46"/>
    </row>
    <row r="40" spans="1:7" ht="13.5" customHeight="1" x14ac:dyDescent="0.2">
      <c r="A40" s="27">
        <v>88</v>
      </c>
      <c r="B40" s="36" t="s">
        <v>50</v>
      </c>
      <c r="C40" s="50">
        <v>258</v>
      </c>
      <c r="D40" s="35">
        <v>88</v>
      </c>
      <c r="E40" s="35">
        <f t="shared" si="5"/>
        <v>22704</v>
      </c>
      <c r="F40" s="23"/>
      <c r="G40" s="46"/>
    </row>
    <row r="41" spans="1:7" ht="13.5" customHeight="1" x14ac:dyDescent="0.2">
      <c r="A41" s="27">
        <v>90</v>
      </c>
      <c r="B41" s="36" t="s">
        <v>50</v>
      </c>
      <c r="C41" s="50">
        <v>7</v>
      </c>
      <c r="D41" s="35">
        <v>102</v>
      </c>
      <c r="E41" s="35">
        <f t="shared" si="5"/>
        <v>714</v>
      </c>
      <c r="F41" s="23"/>
      <c r="G41" s="46"/>
    </row>
    <row r="42" spans="1:7" ht="13.5" customHeight="1" x14ac:dyDescent="0.2">
      <c r="A42" s="27">
        <v>94</v>
      </c>
      <c r="B42" s="36" t="s">
        <v>50</v>
      </c>
      <c r="C42" s="50">
        <v>35</v>
      </c>
      <c r="D42" s="35">
        <v>94</v>
      </c>
      <c r="E42" s="35">
        <f t="shared" si="5"/>
        <v>3290</v>
      </c>
      <c r="F42" s="23"/>
      <c r="G42" s="46"/>
    </row>
    <row r="43" spans="1:7" ht="13.5" customHeight="1" x14ac:dyDescent="0.2">
      <c r="A43" s="27">
        <v>99</v>
      </c>
      <c r="B43" s="36" t="s">
        <v>50</v>
      </c>
      <c r="C43" s="50">
        <v>78</v>
      </c>
      <c r="D43" s="35">
        <v>99</v>
      </c>
      <c r="E43" s="35">
        <f t="shared" si="5"/>
        <v>7722</v>
      </c>
      <c r="F43" s="23"/>
      <c r="G43" s="46">
        <v>79</v>
      </c>
    </row>
    <row r="44" spans="1:7" ht="13.5" customHeight="1" x14ac:dyDescent="0.2">
      <c r="A44" s="27">
        <v>107</v>
      </c>
      <c r="B44" s="36" t="s">
        <v>50</v>
      </c>
      <c r="C44" s="50">
        <v>4</v>
      </c>
      <c r="D44" s="35">
        <v>107</v>
      </c>
      <c r="E44" s="35">
        <f t="shared" si="5"/>
        <v>428</v>
      </c>
      <c r="F44" s="23"/>
      <c r="G44" s="46"/>
    </row>
    <row r="45" spans="1:7" ht="13.5" customHeight="1" x14ac:dyDescent="0.2">
      <c r="A45" s="27">
        <v>112</v>
      </c>
      <c r="B45" s="36" t="s">
        <v>50</v>
      </c>
      <c r="C45" s="50">
        <v>13</v>
      </c>
      <c r="D45" s="35">
        <v>112</v>
      </c>
      <c r="E45" s="35">
        <f t="shared" si="5"/>
        <v>1456</v>
      </c>
      <c r="F45" s="23"/>
      <c r="G45" s="46"/>
    </row>
    <row r="46" spans="1:7" ht="13.5" customHeight="1" x14ac:dyDescent="0.2">
      <c r="A46" s="27">
        <v>125</v>
      </c>
      <c r="B46" s="36" t="s">
        <v>50</v>
      </c>
      <c r="C46" s="50">
        <v>523</v>
      </c>
      <c r="D46" s="35">
        <v>125</v>
      </c>
      <c r="E46" s="35">
        <f t="shared" si="5"/>
        <v>65375</v>
      </c>
      <c r="F46" s="23"/>
      <c r="G46" s="46"/>
    </row>
    <row r="47" spans="1:7" ht="13.5" customHeight="1" x14ac:dyDescent="0.2">
      <c r="A47" s="27">
        <v>143</v>
      </c>
      <c r="B47" s="36" t="s">
        <v>50</v>
      </c>
      <c r="C47" s="50">
        <v>53</v>
      </c>
      <c r="D47" s="35">
        <v>143</v>
      </c>
      <c r="E47" s="35">
        <f t="shared" si="5"/>
        <v>7579</v>
      </c>
      <c r="F47" s="23"/>
      <c r="G47" s="46">
        <v>8</v>
      </c>
    </row>
    <row r="48" spans="1:7" ht="13.5" customHeight="1" x14ac:dyDescent="0.2">
      <c r="A48" s="27">
        <v>151</v>
      </c>
      <c r="B48" s="36" t="s">
        <v>50</v>
      </c>
      <c r="C48" s="50">
        <v>21</v>
      </c>
      <c r="D48" s="35">
        <v>151</v>
      </c>
      <c r="E48" s="35">
        <f t="shared" si="5"/>
        <v>3171</v>
      </c>
      <c r="F48" s="23"/>
      <c r="G48" s="46"/>
    </row>
    <row r="49" spans="1:9" ht="13.5" customHeight="1" x14ac:dyDescent="0.2">
      <c r="A49" s="27">
        <v>154</v>
      </c>
      <c r="B49" s="36" t="s">
        <v>50</v>
      </c>
      <c r="C49" s="50">
        <v>21</v>
      </c>
      <c r="D49" s="35">
        <v>154</v>
      </c>
      <c r="E49" s="35">
        <f t="shared" si="5"/>
        <v>3234</v>
      </c>
      <c r="F49" s="23"/>
      <c r="G49" s="46"/>
    </row>
    <row r="50" spans="1:9" ht="13.5" customHeight="1" x14ac:dyDescent="0.2">
      <c r="A50" s="27">
        <v>157</v>
      </c>
      <c r="B50" s="36" t="s">
        <v>50</v>
      </c>
      <c r="C50" s="50">
        <v>11</v>
      </c>
      <c r="D50" s="35">
        <v>154</v>
      </c>
      <c r="E50" s="35">
        <f t="shared" si="5"/>
        <v>1694</v>
      </c>
      <c r="F50" s="23"/>
      <c r="G50" s="46"/>
    </row>
    <row r="51" spans="1:9" ht="13.5" customHeight="1" x14ac:dyDescent="0.2">
      <c r="A51" s="27">
        <v>160</v>
      </c>
      <c r="B51" s="36" t="s">
        <v>50</v>
      </c>
      <c r="C51" s="50">
        <v>360</v>
      </c>
      <c r="D51" s="35">
        <v>160</v>
      </c>
      <c r="E51" s="35">
        <f t="shared" si="5"/>
        <v>57600</v>
      </c>
      <c r="F51" s="23"/>
      <c r="G51" s="46">
        <v>361</v>
      </c>
    </row>
    <row r="52" spans="1:9" ht="13.5" customHeight="1" x14ac:dyDescent="0.2">
      <c r="A52" s="27">
        <v>250</v>
      </c>
      <c r="B52" s="36" t="s">
        <v>50</v>
      </c>
      <c r="C52" s="50">
        <v>0</v>
      </c>
      <c r="D52" s="35">
        <v>250</v>
      </c>
      <c r="E52" s="35">
        <f t="shared" si="5"/>
        <v>0</v>
      </c>
      <c r="F52" s="23"/>
      <c r="G52" s="46"/>
    </row>
    <row r="53" spans="1:9" ht="13.5" customHeight="1" x14ac:dyDescent="0.2">
      <c r="A53" s="27">
        <v>259</v>
      </c>
      <c r="B53" s="36" t="s">
        <v>50</v>
      </c>
      <c r="C53" s="50">
        <v>36</v>
      </c>
      <c r="D53" s="35">
        <v>259</v>
      </c>
      <c r="E53" s="35">
        <f t="shared" si="5"/>
        <v>9324</v>
      </c>
      <c r="F53" s="23"/>
      <c r="G53" s="46"/>
    </row>
    <row r="54" spans="1:9" ht="13.5" customHeight="1" x14ac:dyDescent="0.2">
      <c r="A54" s="27">
        <v>315</v>
      </c>
      <c r="B54" s="36" t="s">
        <v>50</v>
      </c>
      <c r="C54" s="50">
        <v>14</v>
      </c>
      <c r="D54" s="35">
        <v>315</v>
      </c>
      <c r="E54" s="35">
        <f t="shared" si="0"/>
        <v>4410</v>
      </c>
      <c r="F54" s="23"/>
      <c r="G54" s="46"/>
    </row>
    <row r="55" spans="1:9" ht="13.5" customHeight="1" x14ac:dyDescent="0.2">
      <c r="A55" s="27"/>
      <c r="B55" s="36"/>
      <c r="C55" s="50"/>
      <c r="D55" s="35"/>
      <c r="E55" s="35"/>
      <c r="F55" s="23"/>
      <c r="G55" s="46"/>
    </row>
    <row r="56" spans="1:9" ht="13.5" customHeight="1" x14ac:dyDescent="0.2">
      <c r="A56" s="27" t="s">
        <v>61</v>
      </c>
      <c r="B56" s="36" t="s">
        <v>50</v>
      </c>
      <c r="C56" s="50">
        <v>1</v>
      </c>
      <c r="D56" s="35">
        <v>40</v>
      </c>
      <c r="E56" s="35">
        <f t="shared" ref="E56:E58" si="6">(C56*D56)</f>
        <v>40</v>
      </c>
      <c r="F56" s="23"/>
      <c r="G56" s="46"/>
    </row>
    <row r="57" spans="1:9" ht="13.5" customHeight="1" x14ac:dyDescent="0.2">
      <c r="A57" s="27" t="s">
        <v>62</v>
      </c>
      <c r="B57" s="36" t="s">
        <v>50</v>
      </c>
      <c r="C57" s="50">
        <v>1</v>
      </c>
      <c r="D57" s="35">
        <v>43</v>
      </c>
      <c r="E57" s="35">
        <f t="shared" si="6"/>
        <v>43</v>
      </c>
      <c r="F57" s="23"/>
      <c r="G57" s="46"/>
      <c r="I57" s="24" t="s">
        <v>53</v>
      </c>
    </row>
    <row r="58" spans="1:9" ht="13.5" customHeight="1" x14ac:dyDescent="0.2">
      <c r="A58" s="27" t="s">
        <v>63</v>
      </c>
      <c r="B58" s="36" t="s">
        <v>50</v>
      </c>
      <c r="C58" s="50">
        <v>1</v>
      </c>
      <c r="D58" s="35">
        <v>88</v>
      </c>
      <c r="E58" s="35">
        <f t="shared" si="6"/>
        <v>88</v>
      </c>
      <c r="F58" s="23"/>
      <c r="G58" s="46"/>
    </row>
    <row r="59" spans="1:9" ht="13.5" customHeight="1" x14ac:dyDescent="0.2">
      <c r="A59" s="27"/>
      <c r="B59" s="36"/>
      <c r="C59" s="50"/>
      <c r="D59" s="30"/>
      <c r="E59" s="30"/>
      <c r="F59" s="23"/>
      <c r="G59" s="46"/>
    </row>
    <row r="60" spans="1:9" x14ac:dyDescent="0.2">
      <c r="A60" s="27" t="s">
        <v>54</v>
      </c>
      <c r="B60" s="36" t="s">
        <v>37</v>
      </c>
      <c r="C60" s="29">
        <v>0</v>
      </c>
      <c r="D60" s="35">
        <v>115</v>
      </c>
      <c r="E60" s="35">
        <f t="shared" si="0"/>
        <v>0</v>
      </c>
    </row>
    <row r="61" spans="1:9" ht="13.5" customHeight="1" x14ac:dyDescent="0.2">
      <c r="A61" s="27" t="s">
        <v>43</v>
      </c>
      <c r="B61" s="36" t="s">
        <v>40</v>
      </c>
      <c r="C61" s="29">
        <v>0</v>
      </c>
      <c r="D61" s="35">
        <v>255</v>
      </c>
      <c r="E61" s="35">
        <f t="shared" si="0"/>
        <v>0</v>
      </c>
      <c r="F61" s="23"/>
      <c r="G61" s="46"/>
    </row>
    <row r="62" spans="1:9" ht="13.5" customHeight="1" x14ac:dyDescent="0.2">
      <c r="A62" s="27" t="s">
        <v>44</v>
      </c>
      <c r="B62" s="36" t="s">
        <v>40</v>
      </c>
      <c r="C62" s="29">
        <v>0</v>
      </c>
      <c r="D62" s="35">
        <v>270</v>
      </c>
      <c r="E62" s="35">
        <f t="shared" si="0"/>
        <v>0</v>
      </c>
      <c r="F62" s="23"/>
      <c r="G62" s="46"/>
    </row>
    <row r="63" spans="1:9" ht="13.5" customHeight="1" x14ac:dyDescent="0.2">
      <c r="A63" s="27" t="s">
        <v>39</v>
      </c>
      <c r="B63" s="36" t="s">
        <v>40</v>
      </c>
      <c r="C63" s="29">
        <v>0</v>
      </c>
      <c r="D63" s="35">
        <v>110</v>
      </c>
      <c r="E63" s="35">
        <f t="shared" si="0"/>
        <v>0</v>
      </c>
      <c r="F63" s="23"/>
      <c r="G63" s="46"/>
    </row>
    <row r="64" spans="1:9" ht="13.5" customHeight="1" x14ac:dyDescent="0.2">
      <c r="A64" s="27" t="s">
        <v>42</v>
      </c>
      <c r="B64" s="36" t="s">
        <v>40</v>
      </c>
      <c r="C64" s="29">
        <v>0</v>
      </c>
      <c r="D64" s="35">
        <v>230</v>
      </c>
      <c r="E64" s="35">
        <f t="shared" si="0"/>
        <v>0</v>
      </c>
      <c r="F64" s="23"/>
      <c r="G64" s="46"/>
    </row>
    <row r="65" spans="1:6" ht="13.5" customHeight="1" x14ac:dyDescent="0.2">
      <c r="A65" s="27" t="s">
        <v>41</v>
      </c>
      <c r="B65" s="36" t="s">
        <v>40</v>
      </c>
      <c r="C65" s="29">
        <v>0</v>
      </c>
      <c r="D65" s="35">
        <v>170</v>
      </c>
      <c r="E65" s="35">
        <f t="shared" si="0"/>
        <v>0</v>
      </c>
      <c r="F65" s="23"/>
    </row>
    <row r="66" spans="1:6" ht="13.5" customHeight="1" x14ac:dyDescent="0.2">
      <c r="A66" s="27"/>
      <c r="B66" s="36"/>
      <c r="C66" s="29"/>
      <c r="D66" s="30"/>
      <c r="E66" s="30"/>
      <c r="F66" s="23"/>
    </row>
    <row r="67" spans="1:6" ht="13.5" customHeight="1" x14ac:dyDescent="0.2">
      <c r="A67" s="27"/>
      <c r="B67" s="36"/>
      <c r="C67" s="29"/>
      <c r="D67" s="30"/>
      <c r="E67" s="30"/>
      <c r="F67" s="23"/>
    </row>
    <row r="68" spans="1:6" ht="13.5" customHeight="1" x14ac:dyDescent="0.2">
      <c r="F68" s="23"/>
    </row>
    <row r="69" spans="1:6" ht="13.5" customHeight="1" x14ac:dyDescent="0.2">
      <c r="A69" s="27"/>
      <c r="B69" s="36"/>
      <c r="C69" s="29"/>
      <c r="D69" s="35"/>
      <c r="E69" s="35">
        <f t="shared" ref="E69" si="7">(C69*D69)</f>
        <v>0</v>
      </c>
      <c r="F69" s="23"/>
    </row>
    <row r="70" spans="1:6" ht="13.5" customHeight="1" x14ac:dyDescent="0.2">
      <c r="A70" s="27"/>
      <c r="B70" s="45" t="s">
        <v>33</v>
      </c>
      <c r="C70" s="29">
        <f>SUM(C3:C69)</f>
        <v>7789</v>
      </c>
      <c r="D70" s="35"/>
      <c r="E70" s="35"/>
      <c r="F70" s="23"/>
    </row>
    <row r="71" spans="1:6" x14ac:dyDescent="0.2">
      <c r="A71" s="30"/>
      <c r="B71" s="48"/>
      <c r="C71" s="35"/>
      <c r="D71" s="30"/>
      <c r="E71" s="30"/>
      <c r="F71" s="23"/>
    </row>
    <row r="72" spans="1:6" ht="25.5" x14ac:dyDescent="0.2">
      <c r="A72" s="30"/>
      <c r="B72" s="45" t="s">
        <v>34</v>
      </c>
      <c r="C72" s="35"/>
      <c r="D72" s="30"/>
      <c r="E72" s="30">
        <f>SUM(E3:E71)</f>
        <v>596993</v>
      </c>
      <c r="F72" s="23"/>
    </row>
    <row r="73" spans="1:6" x14ac:dyDescent="0.2">
      <c r="A73" s="30"/>
      <c r="B73" s="48"/>
      <c r="C73" s="35"/>
      <c r="D73" s="30"/>
      <c r="E73" s="30"/>
      <c r="F73" s="23"/>
    </row>
    <row r="74" spans="1:6" x14ac:dyDescent="0.2">
      <c r="A74" s="23"/>
      <c r="B74" s="49"/>
      <c r="C74" s="52"/>
      <c r="D74" s="23"/>
      <c r="E74" s="23"/>
      <c r="F74" s="23"/>
    </row>
  </sheetData>
  <mergeCells count="1">
    <mergeCell ref="A1:E1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33" sqref="B33"/>
    </sheetView>
  </sheetViews>
  <sheetFormatPr defaultRowHeight="12.75" x14ac:dyDescent="0.2"/>
  <cols>
    <col min="1" max="2" width="21.85546875" style="24" bestFit="1" customWidth="1"/>
    <col min="3" max="3" width="8.5703125" style="24" bestFit="1" customWidth="1"/>
    <col min="4" max="4" width="12.42578125" style="24" bestFit="1" customWidth="1"/>
    <col min="5" max="5" width="11.85546875" style="24" customWidth="1"/>
    <col min="6" max="16384" width="9.140625" style="24"/>
  </cols>
  <sheetData>
    <row r="1" spans="1:6" ht="27" customHeight="1" x14ac:dyDescent="0.35">
      <c r="A1" s="54" t="s">
        <v>35</v>
      </c>
      <c r="B1" s="55"/>
      <c r="C1" s="55"/>
      <c r="D1" s="55"/>
      <c r="E1" s="55"/>
      <c r="F1" s="23"/>
    </row>
    <row r="2" spans="1:6" ht="12.75" customHeight="1" x14ac:dyDescent="0.2">
      <c r="A2" s="25" t="s">
        <v>24</v>
      </c>
      <c r="B2" s="26" t="s">
        <v>25</v>
      </c>
      <c r="C2" s="25" t="s">
        <v>26</v>
      </c>
      <c r="D2" s="25" t="s">
        <v>27</v>
      </c>
      <c r="E2" s="25" t="s">
        <v>28</v>
      </c>
      <c r="F2" s="23"/>
    </row>
    <row r="3" spans="1:6" ht="13.5" customHeight="1" x14ac:dyDescent="0.2">
      <c r="A3" s="27">
        <v>50</v>
      </c>
      <c r="B3" s="28" t="s">
        <v>36</v>
      </c>
      <c r="C3" s="29">
        <v>0</v>
      </c>
      <c r="D3" s="30">
        <v>64</v>
      </c>
      <c r="E3" s="30">
        <f t="shared" ref="E3:E24" si="0">(C3*D3)</f>
        <v>0</v>
      </c>
      <c r="F3" s="23"/>
    </row>
    <row r="4" spans="1:6" ht="13.5" customHeight="1" x14ac:dyDescent="0.2">
      <c r="A4" s="27">
        <v>70</v>
      </c>
      <c r="B4" s="28" t="s">
        <v>29</v>
      </c>
      <c r="C4" s="29">
        <v>52</v>
      </c>
      <c r="D4" s="30">
        <v>96</v>
      </c>
      <c r="E4" s="30">
        <f t="shared" si="0"/>
        <v>4992</v>
      </c>
      <c r="F4" s="23"/>
    </row>
    <row r="5" spans="1:6" ht="13.5" customHeight="1" x14ac:dyDescent="0.2">
      <c r="A5" s="27">
        <v>70</v>
      </c>
      <c r="B5" s="28" t="s">
        <v>36</v>
      </c>
      <c r="C5" s="29">
        <v>0</v>
      </c>
      <c r="D5" s="30">
        <v>89</v>
      </c>
      <c r="E5" s="30">
        <f t="shared" si="0"/>
        <v>0</v>
      </c>
      <c r="F5" s="23"/>
    </row>
    <row r="6" spans="1:6" ht="13.5" customHeight="1" x14ac:dyDescent="0.2">
      <c r="A6" s="27">
        <v>100</v>
      </c>
      <c r="B6" s="28" t="s">
        <v>29</v>
      </c>
      <c r="C6" s="29">
        <v>1084</v>
      </c>
      <c r="D6" s="30">
        <v>131</v>
      </c>
      <c r="E6" s="30">
        <f t="shared" si="0"/>
        <v>142004</v>
      </c>
      <c r="F6" s="23"/>
    </row>
    <row r="7" spans="1:6" ht="13.5" customHeight="1" x14ac:dyDescent="0.2">
      <c r="A7" s="27">
        <v>100</v>
      </c>
      <c r="B7" s="28" t="s">
        <v>36</v>
      </c>
      <c r="C7" s="29">
        <v>0</v>
      </c>
      <c r="D7" s="30">
        <v>129</v>
      </c>
      <c r="E7" s="30">
        <f t="shared" si="0"/>
        <v>0</v>
      </c>
      <c r="F7" s="23"/>
    </row>
    <row r="8" spans="1:6" ht="13.5" customHeight="1" x14ac:dyDescent="0.2">
      <c r="A8" s="27">
        <v>100</v>
      </c>
      <c r="B8" s="28" t="s">
        <v>37</v>
      </c>
      <c r="C8" s="29">
        <v>19</v>
      </c>
      <c r="D8" s="35">
        <v>100</v>
      </c>
      <c r="E8" s="35">
        <f t="shared" si="0"/>
        <v>1900</v>
      </c>
      <c r="F8" s="23"/>
    </row>
    <row r="9" spans="1:6" ht="13.5" customHeight="1" x14ac:dyDescent="0.2">
      <c r="A9" s="27">
        <v>125</v>
      </c>
      <c r="B9" s="28" t="s">
        <v>38</v>
      </c>
      <c r="C9" s="29">
        <v>0</v>
      </c>
      <c r="D9" s="30">
        <v>150</v>
      </c>
      <c r="E9" s="30">
        <f t="shared" si="0"/>
        <v>0</v>
      </c>
      <c r="F9" s="23"/>
    </row>
    <row r="10" spans="1:6" ht="13.5" customHeight="1" x14ac:dyDescent="0.2">
      <c r="A10" s="27">
        <v>150</v>
      </c>
      <c r="B10" s="28" t="s">
        <v>29</v>
      </c>
      <c r="C10" s="29">
        <v>27</v>
      </c>
      <c r="D10" s="30">
        <v>191</v>
      </c>
      <c r="E10" s="30">
        <f t="shared" si="0"/>
        <v>5157</v>
      </c>
      <c r="F10" s="23"/>
    </row>
    <row r="11" spans="1:6" ht="13.5" customHeight="1" x14ac:dyDescent="0.2">
      <c r="A11" s="27">
        <v>175</v>
      </c>
      <c r="B11" s="28" t="s">
        <v>38</v>
      </c>
      <c r="C11" s="29">
        <v>2</v>
      </c>
      <c r="D11" s="30">
        <v>210</v>
      </c>
      <c r="E11" s="30">
        <f t="shared" si="0"/>
        <v>420</v>
      </c>
      <c r="F11" s="23"/>
    </row>
    <row r="12" spans="1:6" ht="13.5" customHeight="1" x14ac:dyDescent="0.2">
      <c r="A12" s="27">
        <v>200</v>
      </c>
      <c r="B12" s="28" t="s">
        <v>29</v>
      </c>
      <c r="C12" s="29">
        <v>28</v>
      </c>
      <c r="D12" s="30">
        <v>240</v>
      </c>
      <c r="E12" s="30">
        <f t="shared" si="0"/>
        <v>6720</v>
      </c>
      <c r="F12" s="23"/>
    </row>
    <row r="13" spans="1:6" ht="13.5" customHeight="1" x14ac:dyDescent="0.2">
      <c r="A13" s="27">
        <v>250</v>
      </c>
      <c r="B13" s="28" t="s">
        <v>29</v>
      </c>
      <c r="C13" s="29">
        <v>324</v>
      </c>
      <c r="D13" s="30">
        <v>300</v>
      </c>
      <c r="E13" s="30">
        <f t="shared" si="0"/>
        <v>97200</v>
      </c>
      <c r="F13" s="23"/>
    </row>
    <row r="14" spans="1:6" ht="13.5" customHeight="1" x14ac:dyDescent="0.2">
      <c r="A14" s="27">
        <v>250</v>
      </c>
      <c r="B14" s="28" t="s">
        <v>38</v>
      </c>
      <c r="C14" s="29">
        <v>0</v>
      </c>
      <c r="D14" s="30">
        <v>285</v>
      </c>
      <c r="E14" s="30">
        <f t="shared" si="0"/>
        <v>0</v>
      </c>
      <c r="F14" s="23"/>
    </row>
    <row r="15" spans="1:6" ht="13.5" customHeight="1" x14ac:dyDescent="0.2">
      <c r="A15" s="27">
        <v>300</v>
      </c>
      <c r="B15" s="28" t="s">
        <v>37</v>
      </c>
      <c r="C15" s="29">
        <v>6</v>
      </c>
      <c r="D15" s="35">
        <v>300</v>
      </c>
      <c r="E15" s="30">
        <f t="shared" si="0"/>
        <v>1800</v>
      </c>
      <c r="F15" s="23"/>
    </row>
    <row r="16" spans="1:6" ht="13.5" customHeight="1" x14ac:dyDescent="0.2">
      <c r="A16" s="27">
        <v>400</v>
      </c>
      <c r="B16" s="28" t="s">
        <v>29</v>
      </c>
      <c r="C16" s="29">
        <v>26</v>
      </c>
      <c r="D16" s="30">
        <v>468</v>
      </c>
      <c r="E16" s="30">
        <f t="shared" si="0"/>
        <v>12168</v>
      </c>
      <c r="F16" s="23"/>
    </row>
    <row r="17" spans="1:6" ht="13.5" customHeight="1" x14ac:dyDescent="0.2">
      <c r="A17" s="27">
        <v>400</v>
      </c>
      <c r="B17" s="28" t="s">
        <v>38</v>
      </c>
      <c r="C17" s="29">
        <v>0</v>
      </c>
      <c r="D17" s="30">
        <v>454</v>
      </c>
      <c r="E17" s="30">
        <f t="shared" si="0"/>
        <v>0</v>
      </c>
      <c r="F17" s="23"/>
    </row>
    <row r="18" spans="1:6" ht="13.5" customHeight="1" x14ac:dyDescent="0.2">
      <c r="A18" s="27" t="s">
        <v>39</v>
      </c>
      <c r="B18" s="28" t="s">
        <v>40</v>
      </c>
      <c r="C18" s="29">
        <v>0</v>
      </c>
      <c r="D18" s="35">
        <v>110</v>
      </c>
      <c r="E18" s="35">
        <f t="shared" si="0"/>
        <v>0</v>
      </c>
      <c r="F18" s="23"/>
    </row>
    <row r="19" spans="1:6" ht="13.5" customHeight="1" x14ac:dyDescent="0.2">
      <c r="A19" s="27" t="s">
        <v>41</v>
      </c>
      <c r="B19" s="28" t="s">
        <v>40</v>
      </c>
      <c r="C19" s="29">
        <v>0</v>
      </c>
      <c r="D19" s="35">
        <v>170</v>
      </c>
      <c r="E19" s="35">
        <f t="shared" si="0"/>
        <v>0</v>
      </c>
      <c r="F19" s="23"/>
    </row>
    <row r="20" spans="1:6" ht="13.5" customHeight="1" x14ac:dyDescent="0.2">
      <c r="A20" s="27" t="s">
        <v>42</v>
      </c>
      <c r="B20" s="28" t="s">
        <v>40</v>
      </c>
      <c r="C20" s="29">
        <v>0</v>
      </c>
      <c r="D20" s="35">
        <v>230</v>
      </c>
      <c r="E20" s="35">
        <f t="shared" si="0"/>
        <v>0</v>
      </c>
      <c r="F20" s="23"/>
    </row>
    <row r="21" spans="1:6" ht="13.5" customHeight="1" x14ac:dyDescent="0.2">
      <c r="A21" s="27" t="s">
        <v>43</v>
      </c>
      <c r="B21" s="28" t="s">
        <v>40</v>
      </c>
      <c r="C21" s="29">
        <v>0</v>
      </c>
      <c r="D21" s="35">
        <v>255</v>
      </c>
      <c r="E21" s="35">
        <f t="shared" si="0"/>
        <v>0</v>
      </c>
      <c r="F21" s="23"/>
    </row>
    <row r="22" spans="1:6" ht="13.5" customHeight="1" x14ac:dyDescent="0.2">
      <c r="A22" s="27" t="s">
        <v>44</v>
      </c>
      <c r="B22" s="28" t="s">
        <v>40</v>
      </c>
      <c r="C22" s="29">
        <v>0</v>
      </c>
      <c r="D22" s="35">
        <v>270</v>
      </c>
      <c r="E22" s="35">
        <f t="shared" si="0"/>
        <v>0</v>
      </c>
      <c r="F22" s="23"/>
    </row>
    <row r="23" spans="1:6" ht="13.5" customHeight="1" x14ac:dyDescent="0.2">
      <c r="A23" s="27">
        <v>1000</v>
      </c>
      <c r="B23" s="28" t="s">
        <v>45</v>
      </c>
      <c r="C23" s="29">
        <v>4</v>
      </c>
      <c r="D23" s="35">
        <v>1000</v>
      </c>
      <c r="E23" s="35">
        <f t="shared" si="0"/>
        <v>4000</v>
      </c>
      <c r="F23" s="23"/>
    </row>
    <row r="24" spans="1:6" ht="13.5" customHeight="1" x14ac:dyDescent="0.2">
      <c r="A24" s="27">
        <v>100</v>
      </c>
      <c r="B24" s="28" t="s">
        <v>46</v>
      </c>
      <c r="C24" s="29">
        <v>4</v>
      </c>
      <c r="D24" s="35">
        <v>102</v>
      </c>
      <c r="E24" s="35">
        <f t="shared" si="0"/>
        <v>408</v>
      </c>
      <c r="F24" s="23"/>
    </row>
    <row r="25" spans="1:6" ht="13.5" customHeight="1" x14ac:dyDescent="0.2">
      <c r="A25" s="27"/>
      <c r="B25" s="26" t="s">
        <v>33</v>
      </c>
      <c r="C25" s="29">
        <f>SUM(C3:C24)</f>
        <v>1576</v>
      </c>
      <c r="D25" s="35"/>
      <c r="E25" s="35"/>
      <c r="F25" s="23"/>
    </row>
    <row r="26" spans="1:6" x14ac:dyDescent="0.2">
      <c r="A26" s="30"/>
      <c r="B26" s="30"/>
      <c r="C26" s="30"/>
      <c r="D26" s="30"/>
      <c r="E26" s="30"/>
      <c r="F26" s="23"/>
    </row>
    <row r="27" spans="1:6" x14ac:dyDescent="0.2">
      <c r="A27" s="30"/>
      <c r="B27" s="26" t="s">
        <v>34</v>
      </c>
      <c r="C27" s="30"/>
      <c r="D27" s="30"/>
      <c r="E27" s="30">
        <f>SUM(E3:E26)</f>
        <v>276769</v>
      </c>
      <c r="F27" s="23"/>
    </row>
    <row r="28" spans="1:6" x14ac:dyDescent="0.2">
      <c r="A28" s="30"/>
      <c r="B28" s="30"/>
      <c r="C28" s="30"/>
      <c r="D28" s="30"/>
      <c r="E28" s="30"/>
      <c r="F28" s="23"/>
    </row>
    <row r="29" spans="1:6" x14ac:dyDescent="0.2">
      <c r="A29" s="23"/>
      <c r="B29" s="23"/>
      <c r="C29" s="23"/>
      <c r="D29" s="23"/>
      <c r="E29" s="23"/>
      <c r="F29" s="23"/>
    </row>
  </sheetData>
  <mergeCells count="1">
    <mergeCell ref="A1:E1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22" sqref="J22"/>
    </sheetView>
  </sheetViews>
  <sheetFormatPr defaultRowHeight="12.75" x14ac:dyDescent="0.2"/>
  <cols>
    <col min="1" max="1" width="21.85546875" style="24" bestFit="1" customWidth="1"/>
    <col min="2" max="2" width="32.28515625" style="24" bestFit="1" customWidth="1"/>
    <col min="3" max="3" width="8.5703125" style="24" bestFit="1" customWidth="1"/>
    <col min="4" max="4" width="12.42578125" style="24" bestFit="1" customWidth="1"/>
    <col min="5" max="5" width="11.85546875" style="24" customWidth="1"/>
    <col min="6" max="16384" width="9.140625" style="24"/>
  </cols>
  <sheetData>
    <row r="1" spans="1:6" ht="27" customHeight="1" x14ac:dyDescent="0.35">
      <c r="A1" s="54" t="s">
        <v>23</v>
      </c>
      <c r="B1" s="55"/>
      <c r="C1" s="55"/>
      <c r="D1" s="55"/>
      <c r="E1" s="55"/>
      <c r="F1" s="23"/>
    </row>
    <row r="2" spans="1:6" ht="12.75" customHeight="1" x14ac:dyDescent="0.2">
      <c r="A2" s="25" t="s">
        <v>24</v>
      </c>
      <c r="B2" s="26" t="s">
        <v>25</v>
      </c>
      <c r="C2" s="25" t="s">
        <v>26</v>
      </c>
      <c r="D2" s="25" t="s">
        <v>27</v>
      </c>
      <c r="E2" s="25" t="s">
        <v>28</v>
      </c>
      <c r="F2" s="23"/>
    </row>
    <row r="3" spans="1:6" ht="13.5" customHeight="1" x14ac:dyDescent="0.2">
      <c r="A3" s="27">
        <v>70</v>
      </c>
      <c r="B3" s="28" t="s">
        <v>29</v>
      </c>
      <c r="C3" s="29">
        <v>5</v>
      </c>
      <c r="D3" s="30">
        <v>96</v>
      </c>
      <c r="E3" s="30">
        <f t="shared" ref="E3:E12" si="0">(C3*D3)</f>
        <v>480</v>
      </c>
      <c r="F3" s="23"/>
    </row>
    <row r="4" spans="1:6" ht="13.5" customHeight="1" x14ac:dyDescent="0.2">
      <c r="A4" s="27">
        <v>100</v>
      </c>
      <c r="B4" s="28" t="s">
        <v>29</v>
      </c>
      <c r="C4" s="29">
        <v>16</v>
      </c>
      <c r="D4" s="30">
        <v>131</v>
      </c>
      <c r="E4" s="30">
        <f t="shared" si="0"/>
        <v>2096</v>
      </c>
      <c r="F4" s="23"/>
    </row>
    <row r="5" spans="1:6" ht="13.5" customHeight="1" x14ac:dyDescent="0.2">
      <c r="A5" s="27">
        <v>250</v>
      </c>
      <c r="B5" s="28" t="s">
        <v>29</v>
      </c>
      <c r="C5" s="29">
        <v>10</v>
      </c>
      <c r="D5" s="30">
        <v>300</v>
      </c>
      <c r="E5" s="30">
        <f t="shared" si="0"/>
        <v>3000</v>
      </c>
      <c r="F5" s="23"/>
    </row>
    <row r="6" spans="1:6" ht="13.5" customHeight="1" x14ac:dyDescent="0.2">
      <c r="A6" s="27">
        <v>400</v>
      </c>
      <c r="B6" s="28" t="s">
        <v>30</v>
      </c>
      <c r="C6" s="29">
        <v>2</v>
      </c>
      <c r="D6" s="30">
        <v>454</v>
      </c>
      <c r="E6" s="30">
        <f t="shared" si="0"/>
        <v>908</v>
      </c>
      <c r="F6" s="23"/>
    </row>
    <row r="7" spans="1:6" ht="13.5" customHeight="1" x14ac:dyDescent="0.2">
      <c r="A7" s="31">
        <v>50</v>
      </c>
      <c r="B7" s="32" t="s">
        <v>31</v>
      </c>
      <c r="C7" s="33">
        <v>29</v>
      </c>
      <c r="D7" s="34">
        <v>53</v>
      </c>
      <c r="E7" s="34">
        <f t="shared" si="0"/>
        <v>1537</v>
      </c>
      <c r="F7" s="23"/>
    </row>
    <row r="8" spans="1:6" ht="13.5" customHeight="1" x14ac:dyDescent="0.2">
      <c r="A8" s="31">
        <v>71</v>
      </c>
      <c r="B8" s="32" t="s">
        <v>31</v>
      </c>
      <c r="C8" s="33">
        <v>1125</v>
      </c>
      <c r="D8" s="34">
        <v>74</v>
      </c>
      <c r="E8" s="34">
        <f t="shared" si="0"/>
        <v>83250</v>
      </c>
      <c r="F8" s="23"/>
    </row>
    <row r="9" spans="1:6" ht="13.5" customHeight="1" x14ac:dyDescent="0.2">
      <c r="A9" s="31">
        <v>100</v>
      </c>
      <c r="B9" s="32" t="s">
        <v>31</v>
      </c>
      <c r="C9" s="33">
        <v>82</v>
      </c>
      <c r="D9" s="34">
        <v>106</v>
      </c>
      <c r="E9" s="34">
        <f t="shared" si="0"/>
        <v>8692</v>
      </c>
      <c r="F9" s="23"/>
    </row>
    <row r="10" spans="1:6" ht="13.5" customHeight="1" x14ac:dyDescent="0.2">
      <c r="A10" s="31">
        <v>150</v>
      </c>
      <c r="B10" s="32" t="s">
        <v>31</v>
      </c>
      <c r="C10" s="33">
        <v>331</v>
      </c>
      <c r="D10" s="34">
        <v>159</v>
      </c>
      <c r="E10" s="34">
        <f t="shared" si="0"/>
        <v>52629</v>
      </c>
      <c r="F10" s="23"/>
    </row>
    <row r="11" spans="1:6" ht="13.5" customHeight="1" x14ac:dyDescent="0.2">
      <c r="A11" s="31">
        <v>250</v>
      </c>
      <c r="B11" s="32" t="s">
        <v>31</v>
      </c>
      <c r="C11" s="33">
        <v>5</v>
      </c>
      <c r="D11" s="34">
        <v>265</v>
      </c>
      <c r="E11" s="34">
        <f t="shared" si="0"/>
        <v>1325</v>
      </c>
      <c r="F11" s="23"/>
    </row>
    <row r="12" spans="1:6" ht="13.5" customHeight="1" x14ac:dyDescent="0.2">
      <c r="A12" s="31">
        <v>100</v>
      </c>
      <c r="B12" s="32" t="s">
        <v>32</v>
      </c>
      <c r="C12" s="33">
        <v>13</v>
      </c>
      <c r="D12" s="34">
        <v>106</v>
      </c>
      <c r="E12" s="34">
        <f t="shared" si="0"/>
        <v>1378</v>
      </c>
      <c r="F12" s="23"/>
    </row>
    <row r="13" spans="1:6" ht="13.5" customHeight="1" x14ac:dyDescent="0.2">
      <c r="A13" s="27"/>
      <c r="B13" s="26" t="s">
        <v>33</v>
      </c>
      <c r="C13" s="29">
        <f>SUM(C3:C12)</f>
        <v>1618</v>
      </c>
      <c r="D13" s="35"/>
      <c r="E13" s="35"/>
      <c r="F13" s="23"/>
    </row>
    <row r="14" spans="1:6" x14ac:dyDescent="0.2">
      <c r="A14" s="30"/>
      <c r="B14" s="30"/>
      <c r="C14" s="30"/>
      <c r="D14" s="30"/>
      <c r="E14" s="30"/>
      <c r="F14" s="23"/>
    </row>
    <row r="15" spans="1:6" x14ac:dyDescent="0.2">
      <c r="A15" s="30"/>
      <c r="B15" s="26" t="s">
        <v>34</v>
      </c>
      <c r="C15" s="30"/>
      <c r="D15" s="30"/>
      <c r="E15" s="30">
        <f>SUM(E3:E14)</f>
        <v>155295</v>
      </c>
      <c r="F15" s="23"/>
    </row>
    <row r="16" spans="1:6" x14ac:dyDescent="0.2">
      <c r="A16" s="30"/>
      <c r="B16" s="30"/>
      <c r="C16" s="30"/>
      <c r="D16" s="30"/>
      <c r="E16" s="30"/>
      <c r="F16" s="23"/>
    </row>
    <row r="17" spans="1:6" x14ac:dyDescent="0.2">
      <c r="A17" s="23"/>
      <c r="B17" s="23"/>
      <c r="C17" s="23"/>
      <c r="D17" s="23"/>
      <c r="E17" s="23"/>
      <c r="F17" s="23"/>
    </row>
  </sheetData>
  <mergeCells count="1">
    <mergeCell ref="A1:E1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J20" sqref="J20"/>
    </sheetView>
  </sheetViews>
  <sheetFormatPr defaultRowHeight="12.75" x14ac:dyDescent="0.2"/>
  <cols>
    <col min="1" max="2" width="21.85546875" style="24" bestFit="1" customWidth="1"/>
    <col min="3" max="3" width="8.5703125" style="24" bestFit="1" customWidth="1"/>
    <col min="4" max="4" width="12.42578125" style="24" bestFit="1" customWidth="1"/>
    <col min="5" max="5" width="8" style="24" bestFit="1" customWidth="1"/>
    <col min="6" max="16384" width="9.140625" style="24"/>
  </cols>
  <sheetData>
    <row r="1" spans="1:5" ht="20.25" x14ac:dyDescent="0.3">
      <c r="A1" s="54" t="s">
        <v>47</v>
      </c>
      <c r="B1" s="54"/>
      <c r="C1" s="54"/>
      <c r="D1" s="54"/>
      <c r="E1" s="54"/>
    </row>
    <row r="2" spans="1:5" x14ac:dyDescent="0.2">
      <c r="A2" s="25" t="s">
        <v>24</v>
      </c>
      <c r="B2" s="26" t="s">
        <v>25</v>
      </c>
      <c r="C2" s="25" t="s">
        <v>26</v>
      </c>
      <c r="D2" s="25" t="s">
        <v>27</v>
      </c>
      <c r="E2" s="25" t="s">
        <v>28</v>
      </c>
    </row>
    <row r="3" spans="1:5" x14ac:dyDescent="0.2">
      <c r="A3" s="27">
        <v>50</v>
      </c>
      <c r="B3" s="28" t="s">
        <v>36</v>
      </c>
      <c r="C3" s="29">
        <v>0</v>
      </c>
      <c r="D3" s="30">
        <v>64</v>
      </c>
      <c r="E3" s="30">
        <f t="shared" ref="E3:E20" si="0">(C3*D3)</f>
        <v>0</v>
      </c>
    </row>
    <row r="4" spans="1:5" x14ac:dyDescent="0.2">
      <c r="A4" s="27">
        <v>70</v>
      </c>
      <c r="B4" s="28" t="s">
        <v>29</v>
      </c>
      <c r="C4" s="29">
        <v>0</v>
      </c>
      <c r="D4" s="30">
        <v>96</v>
      </c>
      <c r="E4" s="30">
        <f t="shared" si="0"/>
        <v>0</v>
      </c>
    </row>
    <row r="5" spans="1:5" x14ac:dyDescent="0.2">
      <c r="A5" s="27">
        <v>70</v>
      </c>
      <c r="B5" s="28" t="s">
        <v>36</v>
      </c>
      <c r="C5" s="29">
        <v>0</v>
      </c>
      <c r="D5" s="30">
        <v>89</v>
      </c>
      <c r="E5" s="30">
        <f t="shared" si="0"/>
        <v>0</v>
      </c>
    </row>
    <row r="6" spans="1:5" x14ac:dyDescent="0.2">
      <c r="A6" s="27">
        <v>100</v>
      </c>
      <c r="B6" s="28" t="s">
        <v>29</v>
      </c>
      <c r="C6" s="29">
        <v>723</v>
      </c>
      <c r="D6" s="30">
        <v>131</v>
      </c>
      <c r="E6" s="30">
        <f t="shared" si="0"/>
        <v>94713</v>
      </c>
    </row>
    <row r="7" spans="1:5" x14ac:dyDescent="0.2">
      <c r="A7" s="27">
        <v>100</v>
      </c>
      <c r="B7" s="28" t="s">
        <v>36</v>
      </c>
      <c r="C7" s="29">
        <v>0</v>
      </c>
      <c r="D7" s="30">
        <v>129</v>
      </c>
      <c r="E7" s="30">
        <f t="shared" si="0"/>
        <v>0</v>
      </c>
    </row>
    <row r="8" spans="1:5" x14ac:dyDescent="0.2">
      <c r="A8" s="27">
        <v>125</v>
      </c>
      <c r="B8" s="28" t="s">
        <v>38</v>
      </c>
      <c r="C8" s="29">
        <v>0</v>
      </c>
      <c r="D8" s="30">
        <v>150</v>
      </c>
      <c r="E8" s="30">
        <f t="shared" si="0"/>
        <v>0</v>
      </c>
    </row>
    <row r="9" spans="1:5" x14ac:dyDescent="0.2">
      <c r="A9" s="27">
        <v>150</v>
      </c>
      <c r="B9" s="28" t="s">
        <v>29</v>
      </c>
      <c r="C9" s="29">
        <v>228</v>
      </c>
      <c r="D9" s="30">
        <v>191</v>
      </c>
      <c r="E9" s="30">
        <f t="shared" si="0"/>
        <v>43548</v>
      </c>
    </row>
    <row r="10" spans="1:5" x14ac:dyDescent="0.2">
      <c r="A10" s="27">
        <v>175</v>
      </c>
      <c r="B10" s="28" t="s">
        <v>38</v>
      </c>
      <c r="C10" s="29">
        <v>0</v>
      </c>
      <c r="D10" s="30">
        <v>210</v>
      </c>
      <c r="E10" s="30">
        <f t="shared" si="0"/>
        <v>0</v>
      </c>
    </row>
    <row r="11" spans="1:5" x14ac:dyDescent="0.2">
      <c r="A11" s="27">
        <v>200</v>
      </c>
      <c r="B11" s="28" t="s">
        <v>29</v>
      </c>
      <c r="C11" s="29">
        <v>0</v>
      </c>
      <c r="D11" s="30">
        <v>240</v>
      </c>
      <c r="E11" s="30">
        <f t="shared" si="0"/>
        <v>0</v>
      </c>
    </row>
    <row r="12" spans="1:5" x14ac:dyDescent="0.2">
      <c r="A12" s="27">
        <v>200</v>
      </c>
      <c r="B12" s="28" t="s">
        <v>37</v>
      </c>
      <c r="C12" s="29">
        <v>0</v>
      </c>
      <c r="D12" s="35">
        <v>200</v>
      </c>
      <c r="E12" s="35">
        <f t="shared" si="0"/>
        <v>0</v>
      </c>
    </row>
    <row r="13" spans="1:5" x14ac:dyDescent="0.2">
      <c r="A13" s="27">
        <v>200</v>
      </c>
      <c r="B13" s="28" t="s">
        <v>38</v>
      </c>
      <c r="C13" s="29">
        <v>0</v>
      </c>
      <c r="D13" s="35">
        <v>200</v>
      </c>
      <c r="E13" s="35">
        <f t="shared" si="0"/>
        <v>0</v>
      </c>
    </row>
    <row r="14" spans="1:5" x14ac:dyDescent="0.2">
      <c r="A14" s="27">
        <v>250</v>
      </c>
      <c r="B14" s="28" t="s">
        <v>29</v>
      </c>
      <c r="C14" s="29">
        <v>1</v>
      </c>
      <c r="D14" s="30">
        <v>300</v>
      </c>
      <c r="E14" s="30">
        <f t="shared" si="0"/>
        <v>300</v>
      </c>
    </row>
    <row r="15" spans="1:5" x14ac:dyDescent="0.2">
      <c r="A15" s="27">
        <v>250</v>
      </c>
      <c r="B15" s="28" t="s">
        <v>38</v>
      </c>
      <c r="C15" s="29">
        <v>0</v>
      </c>
      <c r="D15" s="30">
        <v>285</v>
      </c>
      <c r="E15" s="30">
        <f t="shared" si="0"/>
        <v>0</v>
      </c>
    </row>
    <row r="16" spans="1:5" ht="38.25" x14ac:dyDescent="0.2">
      <c r="A16" s="27">
        <v>300</v>
      </c>
      <c r="B16" s="36" t="s">
        <v>48</v>
      </c>
      <c r="C16" s="29">
        <v>0</v>
      </c>
      <c r="D16" s="35">
        <v>393</v>
      </c>
      <c r="E16" s="35">
        <f t="shared" si="0"/>
        <v>0</v>
      </c>
    </row>
    <row r="17" spans="1:5" x14ac:dyDescent="0.2">
      <c r="A17" s="27">
        <v>400</v>
      </c>
      <c r="B17" s="28" t="s">
        <v>29</v>
      </c>
      <c r="C17" s="29">
        <v>0</v>
      </c>
      <c r="D17" s="30">
        <v>468</v>
      </c>
      <c r="E17" s="30">
        <f t="shared" si="0"/>
        <v>0</v>
      </c>
    </row>
    <row r="18" spans="1:5" x14ac:dyDescent="0.2">
      <c r="A18" s="27">
        <v>400</v>
      </c>
      <c r="B18" s="28" t="s">
        <v>38</v>
      </c>
      <c r="C18" s="29">
        <v>0</v>
      </c>
      <c r="D18" s="30">
        <v>454</v>
      </c>
      <c r="E18" s="30">
        <f t="shared" si="0"/>
        <v>0</v>
      </c>
    </row>
    <row r="19" spans="1:5" x14ac:dyDescent="0.2">
      <c r="A19" s="27">
        <v>1000</v>
      </c>
      <c r="B19" s="28" t="s">
        <v>45</v>
      </c>
      <c r="C19" s="29">
        <v>1</v>
      </c>
      <c r="D19" s="35">
        <v>1000</v>
      </c>
      <c r="E19" s="35">
        <f t="shared" si="0"/>
        <v>1000</v>
      </c>
    </row>
    <row r="20" spans="1:5" x14ac:dyDescent="0.2">
      <c r="A20" s="27"/>
      <c r="B20" s="28"/>
      <c r="C20" s="29"/>
      <c r="D20" s="35"/>
      <c r="E20" s="35">
        <f t="shared" si="0"/>
        <v>0</v>
      </c>
    </row>
    <row r="21" spans="1:5" x14ac:dyDescent="0.2">
      <c r="A21" s="27"/>
      <c r="B21" s="26" t="s">
        <v>33</v>
      </c>
      <c r="C21" s="29">
        <f>SUM(C3:C20)</f>
        <v>953</v>
      </c>
      <c r="D21" s="35"/>
      <c r="E21" s="35"/>
    </row>
    <row r="22" spans="1:5" x14ac:dyDescent="0.2">
      <c r="A22" s="30"/>
      <c r="B22" s="30"/>
      <c r="C22" s="30"/>
      <c r="D22" s="30"/>
      <c r="E22" s="30"/>
    </row>
    <row r="23" spans="1:5" x14ac:dyDescent="0.2">
      <c r="A23" s="30"/>
      <c r="B23" s="26" t="s">
        <v>34</v>
      </c>
      <c r="C23" s="30"/>
      <c r="D23" s="30"/>
      <c r="E23" s="30">
        <f>SUM(E3:E22)</f>
        <v>139561</v>
      </c>
    </row>
  </sheetData>
  <mergeCells count="1">
    <mergeCell ref="A1:E1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I26" sqref="I26"/>
    </sheetView>
  </sheetViews>
  <sheetFormatPr defaultRowHeight="12.75" x14ac:dyDescent="0.2"/>
  <cols>
    <col min="1" max="2" width="21.85546875" style="24" bestFit="1" customWidth="1"/>
    <col min="3" max="3" width="8.5703125" style="24" bestFit="1" customWidth="1"/>
    <col min="4" max="4" width="40.140625" style="24" customWidth="1"/>
    <col min="5" max="5" width="19.42578125" style="24" customWidth="1"/>
    <col min="6" max="16384" width="9.140625" style="24"/>
  </cols>
  <sheetData>
    <row r="1" spans="1:5" ht="20.25" x14ac:dyDescent="0.3">
      <c r="A1" s="54" t="s">
        <v>49</v>
      </c>
      <c r="B1" s="54"/>
      <c r="C1" s="54"/>
      <c r="D1" s="54"/>
      <c r="E1" s="54"/>
    </row>
    <row r="2" spans="1:5" x14ac:dyDescent="0.2">
      <c r="A2" s="25" t="s">
        <v>24</v>
      </c>
      <c r="B2" s="26" t="s">
        <v>25</v>
      </c>
      <c r="C2" s="25" t="s">
        <v>26</v>
      </c>
      <c r="D2" s="25" t="s">
        <v>27</v>
      </c>
      <c r="E2" s="25" t="s">
        <v>28</v>
      </c>
    </row>
    <row r="3" spans="1:5" x14ac:dyDescent="0.2">
      <c r="A3" s="37">
        <v>50</v>
      </c>
      <c r="B3" s="38" t="s">
        <v>36</v>
      </c>
      <c r="C3" s="39">
        <v>0</v>
      </c>
      <c r="D3" s="40">
        <v>64</v>
      </c>
      <c r="E3" s="40">
        <f t="shared" ref="E3:E31" si="0">(C3*D3)</f>
        <v>0</v>
      </c>
    </row>
    <row r="4" spans="1:5" x14ac:dyDescent="0.2">
      <c r="A4" s="37">
        <v>70</v>
      </c>
      <c r="B4" s="38" t="s">
        <v>36</v>
      </c>
      <c r="C4" s="39">
        <v>0</v>
      </c>
      <c r="D4" s="40">
        <v>89</v>
      </c>
      <c r="E4" s="40">
        <f>(C4*D4)</f>
        <v>0</v>
      </c>
    </row>
    <row r="5" spans="1:5" x14ac:dyDescent="0.2">
      <c r="A5" s="37">
        <v>100</v>
      </c>
      <c r="B5" s="38" t="s">
        <v>36</v>
      </c>
      <c r="C5" s="39">
        <v>0</v>
      </c>
      <c r="D5" s="40">
        <v>129</v>
      </c>
      <c r="E5" s="40">
        <f>(C5*D5)</f>
        <v>0</v>
      </c>
    </row>
    <row r="6" spans="1:5" x14ac:dyDescent="0.2">
      <c r="A6" s="37">
        <v>70</v>
      </c>
      <c r="B6" s="38" t="s">
        <v>29</v>
      </c>
      <c r="C6" s="39">
        <v>0</v>
      </c>
      <c r="D6" s="40">
        <v>96</v>
      </c>
      <c r="E6" s="40">
        <f t="shared" si="0"/>
        <v>0</v>
      </c>
    </row>
    <row r="7" spans="1:5" x14ac:dyDescent="0.2">
      <c r="A7" s="27">
        <v>100</v>
      </c>
      <c r="B7" s="28" t="s">
        <v>29</v>
      </c>
      <c r="C7" s="29">
        <v>203</v>
      </c>
      <c r="D7" s="30">
        <v>131</v>
      </c>
      <c r="E7" s="30">
        <f t="shared" si="0"/>
        <v>26593</v>
      </c>
    </row>
    <row r="8" spans="1:5" x14ac:dyDescent="0.2">
      <c r="A8" s="27">
        <v>150</v>
      </c>
      <c r="B8" s="28" t="s">
        <v>29</v>
      </c>
      <c r="C8" s="29">
        <v>112</v>
      </c>
      <c r="D8" s="30">
        <v>191</v>
      </c>
      <c r="E8" s="30">
        <f t="shared" si="0"/>
        <v>21392</v>
      </c>
    </row>
    <row r="9" spans="1:5" x14ac:dyDescent="0.2">
      <c r="A9" s="37">
        <v>200</v>
      </c>
      <c r="B9" s="38" t="s">
        <v>29</v>
      </c>
      <c r="C9" s="39">
        <v>0</v>
      </c>
      <c r="D9" s="40">
        <v>240</v>
      </c>
      <c r="E9" s="40">
        <f t="shared" si="0"/>
        <v>0</v>
      </c>
    </row>
    <row r="10" spans="1:5" x14ac:dyDescent="0.2">
      <c r="A10" s="27">
        <v>250</v>
      </c>
      <c r="B10" s="28" t="s">
        <v>29</v>
      </c>
      <c r="C10" s="29">
        <v>1</v>
      </c>
      <c r="D10" s="30">
        <v>300</v>
      </c>
      <c r="E10" s="30">
        <f t="shared" si="0"/>
        <v>300</v>
      </c>
    </row>
    <row r="11" spans="1:5" ht="38.25" x14ac:dyDescent="0.2">
      <c r="A11" s="37">
        <v>300</v>
      </c>
      <c r="B11" s="41" t="s">
        <v>48</v>
      </c>
      <c r="C11" s="39">
        <v>0</v>
      </c>
      <c r="D11" s="40">
        <v>393</v>
      </c>
      <c r="E11" s="40">
        <f t="shared" si="0"/>
        <v>0</v>
      </c>
    </row>
    <row r="12" spans="1:5" x14ac:dyDescent="0.2">
      <c r="A12" s="37">
        <v>400</v>
      </c>
      <c r="B12" s="38" t="s">
        <v>29</v>
      </c>
      <c r="C12" s="39">
        <v>0</v>
      </c>
      <c r="D12" s="40">
        <v>468</v>
      </c>
      <c r="E12" s="40">
        <f t="shared" si="0"/>
        <v>0</v>
      </c>
    </row>
    <row r="13" spans="1:5" x14ac:dyDescent="0.2">
      <c r="A13" s="37">
        <v>125</v>
      </c>
      <c r="B13" s="38" t="s">
        <v>38</v>
      </c>
      <c r="C13" s="39">
        <v>0</v>
      </c>
      <c r="D13" s="40">
        <v>150</v>
      </c>
      <c r="E13" s="40">
        <f t="shared" si="0"/>
        <v>0</v>
      </c>
    </row>
    <row r="14" spans="1:5" x14ac:dyDescent="0.2">
      <c r="A14" s="37">
        <v>175</v>
      </c>
      <c r="B14" s="38" t="s">
        <v>38</v>
      </c>
      <c r="C14" s="39">
        <v>0</v>
      </c>
      <c r="D14" s="40">
        <v>210</v>
      </c>
      <c r="E14" s="40">
        <f t="shared" si="0"/>
        <v>0</v>
      </c>
    </row>
    <row r="15" spans="1:5" x14ac:dyDescent="0.2">
      <c r="A15" s="37">
        <v>200</v>
      </c>
      <c r="B15" s="38" t="s">
        <v>38</v>
      </c>
      <c r="C15" s="39">
        <v>0</v>
      </c>
      <c r="D15" s="40">
        <v>200</v>
      </c>
      <c r="E15" s="40">
        <f>(C15*D15)</f>
        <v>0</v>
      </c>
    </row>
    <row r="16" spans="1:5" x14ac:dyDescent="0.2">
      <c r="A16" s="37">
        <v>250</v>
      </c>
      <c r="B16" s="38" t="s">
        <v>38</v>
      </c>
      <c r="C16" s="39">
        <v>0</v>
      </c>
      <c r="D16" s="40">
        <v>285</v>
      </c>
      <c r="E16" s="40">
        <f>(C16*D16)</f>
        <v>0</v>
      </c>
    </row>
    <row r="17" spans="1:5" x14ac:dyDescent="0.2">
      <c r="A17" s="37">
        <v>400</v>
      </c>
      <c r="B17" s="38" t="s">
        <v>38</v>
      </c>
      <c r="C17" s="39">
        <v>0</v>
      </c>
      <c r="D17" s="40">
        <v>454</v>
      </c>
      <c r="E17" s="40">
        <f t="shared" ref="E17:E28" si="1">(C17*D17)</f>
        <v>0</v>
      </c>
    </row>
    <row r="18" spans="1:5" x14ac:dyDescent="0.2">
      <c r="A18" s="27">
        <v>1000</v>
      </c>
      <c r="B18" s="28" t="s">
        <v>45</v>
      </c>
      <c r="C18" s="29">
        <v>1</v>
      </c>
      <c r="D18" s="35">
        <v>1000</v>
      </c>
      <c r="E18" s="35">
        <f t="shared" si="1"/>
        <v>1000</v>
      </c>
    </row>
    <row r="19" spans="1:5" x14ac:dyDescent="0.2">
      <c r="A19" s="37">
        <v>200</v>
      </c>
      <c r="B19" s="38" t="s">
        <v>37</v>
      </c>
      <c r="C19" s="39">
        <v>0</v>
      </c>
      <c r="D19" s="40">
        <v>200</v>
      </c>
      <c r="E19" s="40">
        <f t="shared" si="1"/>
        <v>0</v>
      </c>
    </row>
    <row r="20" spans="1:5" x14ac:dyDescent="0.2">
      <c r="A20" s="27">
        <v>38</v>
      </c>
      <c r="B20" s="28" t="s">
        <v>50</v>
      </c>
      <c r="C20" s="29">
        <v>1</v>
      </c>
      <c r="D20" s="35">
        <v>38</v>
      </c>
      <c r="E20" s="35">
        <f t="shared" si="1"/>
        <v>38</v>
      </c>
    </row>
    <row r="21" spans="1:5" x14ac:dyDescent="0.2">
      <c r="A21" s="27">
        <v>43</v>
      </c>
      <c r="B21" s="28" t="s">
        <v>50</v>
      </c>
      <c r="C21" s="29">
        <v>316</v>
      </c>
      <c r="D21" s="35">
        <v>43</v>
      </c>
      <c r="E21" s="35">
        <f t="shared" si="1"/>
        <v>13588</v>
      </c>
    </row>
    <row r="22" spans="1:5" x14ac:dyDescent="0.2">
      <c r="A22" s="27">
        <v>48</v>
      </c>
      <c r="B22" s="28" t="s">
        <v>50</v>
      </c>
      <c r="C22" s="29">
        <v>94</v>
      </c>
      <c r="D22" s="35">
        <v>48</v>
      </c>
      <c r="E22" s="35">
        <f t="shared" si="1"/>
        <v>4512</v>
      </c>
    </row>
    <row r="23" spans="1:5" x14ac:dyDescent="0.2">
      <c r="A23" s="27">
        <v>53</v>
      </c>
      <c r="B23" s="28" t="s">
        <v>50</v>
      </c>
      <c r="C23" s="29">
        <v>81</v>
      </c>
      <c r="D23" s="35">
        <v>53</v>
      </c>
      <c r="E23" s="35">
        <f t="shared" si="1"/>
        <v>4293</v>
      </c>
    </row>
    <row r="24" spans="1:5" x14ac:dyDescent="0.2">
      <c r="A24" s="27">
        <v>56</v>
      </c>
      <c r="B24" s="28" t="s">
        <v>50</v>
      </c>
      <c r="C24" s="29">
        <v>7</v>
      </c>
      <c r="D24" s="35">
        <v>56</v>
      </c>
      <c r="E24" s="35">
        <f t="shared" si="1"/>
        <v>392</v>
      </c>
    </row>
    <row r="25" spans="1:5" x14ac:dyDescent="0.2">
      <c r="A25" s="27">
        <v>65</v>
      </c>
      <c r="B25" s="28" t="s">
        <v>50</v>
      </c>
      <c r="C25" s="29">
        <v>16</v>
      </c>
      <c r="D25" s="35">
        <v>65</v>
      </c>
      <c r="E25" s="35">
        <f t="shared" si="1"/>
        <v>1040</v>
      </c>
    </row>
    <row r="26" spans="1:5" x14ac:dyDescent="0.2">
      <c r="A26" s="27">
        <v>73</v>
      </c>
      <c r="B26" s="28" t="s">
        <v>50</v>
      </c>
      <c r="C26" s="29">
        <v>22</v>
      </c>
      <c r="D26" s="35">
        <v>73</v>
      </c>
      <c r="E26" s="35">
        <f t="shared" si="1"/>
        <v>1606</v>
      </c>
    </row>
    <row r="27" spans="1:5" x14ac:dyDescent="0.2">
      <c r="A27" s="27">
        <v>83</v>
      </c>
      <c r="B27" s="28" t="s">
        <v>50</v>
      </c>
      <c r="C27" s="29">
        <v>65</v>
      </c>
      <c r="D27" s="35">
        <v>83</v>
      </c>
      <c r="E27" s="35">
        <f t="shared" si="1"/>
        <v>5395</v>
      </c>
    </row>
    <row r="28" spans="1:5" x14ac:dyDescent="0.2">
      <c r="A28" s="27">
        <v>100</v>
      </c>
      <c r="B28" s="28" t="s">
        <v>50</v>
      </c>
      <c r="C28" s="29">
        <v>1</v>
      </c>
      <c r="D28" s="35">
        <v>101</v>
      </c>
      <c r="E28" s="35">
        <f t="shared" si="1"/>
        <v>101</v>
      </c>
    </row>
    <row r="29" spans="1:5" x14ac:dyDescent="0.2">
      <c r="A29" s="27"/>
      <c r="B29" s="28"/>
      <c r="C29" s="29"/>
      <c r="D29" s="30"/>
      <c r="E29" s="30"/>
    </row>
    <row r="30" spans="1:5" x14ac:dyDescent="0.2">
      <c r="A30" s="27"/>
      <c r="B30" s="28"/>
      <c r="C30" s="29"/>
      <c r="D30" s="35"/>
      <c r="E30" s="35"/>
    </row>
    <row r="31" spans="1:5" x14ac:dyDescent="0.2">
      <c r="A31" s="27"/>
      <c r="B31" s="28"/>
      <c r="C31" s="29"/>
      <c r="D31" s="35"/>
      <c r="E31" s="35">
        <f t="shared" si="0"/>
        <v>0</v>
      </c>
    </row>
    <row r="32" spans="1:5" x14ac:dyDescent="0.2">
      <c r="A32" s="27"/>
      <c r="B32" s="26" t="s">
        <v>33</v>
      </c>
      <c r="C32" s="29">
        <f>SUM(C3:C31)</f>
        <v>920</v>
      </c>
      <c r="D32" s="35"/>
      <c r="E32" s="35"/>
    </row>
    <row r="33" spans="1:5" x14ac:dyDescent="0.2">
      <c r="A33" s="30"/>
      <c r="B33" s="30"/>
      <c r="C33" s="30"/>
      <c r="D33" s="30"/>
      <c r="E33" s="30"/>
    </row>
    <row r="34" spans="1:5" x14ac:dyDescent="0.2">
      <c r="A34" s="30"/>
      <c r="B34" s="26" t="s">
        <v>34</v>
      </c>
      <c r="C34" s="30"/>
      <c r="D34" s="30"/>
      <c r="E34" s="30">
        <f>SUM(E3:E33)</f>
        <v>80250</v>
      </c>
    </row>
  </sheetData>
  <mergeCells count="1">
    <mergeCell ref="A1:E1"/>
  </mergeCells>
  <pageMargins left="0.75" right="0.75" top="1" bottom="1" header="0.5" footer="0.5"/>
  <pageSetup scale="8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workbookViewId="0">
      <selection activeCell="I8" sqref="I8"/>
    </sheetView>
  </sheetViews>
  <sheetFormatPr defaultRowHeight="12.75" x14ac:dyDescent="0.2"/>
  <cols>
    <col min="1" max="1" width="30" style="24" customWidth="1"/>
    <col min="2" max="2" width="20.140625" style="47" bestFit="1" customWidth="1"/>
    <col min="3" max="3" width="9.7109375" style="24" customWidth="1"/>
    <col min="4" max="4" width="12.42578125" style="24" bestFit="1" customWidth="1"/>
    <col min="5" max="5" width="29.42578125" style="24" customWidth="1"/>
    <col min="6" max="16384" width="9.140625" style="24"/>
  </cols>
  <sheetData>
    <row r="1" spans="1:7" s="44" customFormat="1" ht="27" customHeight="1" x14ac:dyDescent="0.3">
      <c r="A1" s="54" t="s">
        <v>55</v>
      </c>
      <c r="B1" s="54"/>
      <c r="C1" s="54"/>
      <c r="D1" s="54"/>
      <c r="E1" s="54"/>
      <c r="F1" s="42"/>
      <c r="G1" s="43"/>
    </row>
    <row r="2" spans="1:7" ht="12.75" customHeight="1" x14ac:dyDescent="0.2">
      <c r="A2" s="25" t="s">
        <v>24</v>
      </c>
      <c r="B2" s="45" t="s">
        <v>25</v>
      </c>
      <c r="C2" s="25" t="s">
        <v>26</v>
      </c>
      <c r="D2" s="25" t="s">
        <v>27</v>
      </c>
      <c r="E2" s="25" t="s">
        <v>28</v>
      </c>
      <c r="F2" s="23"/>
      <c r="G2" s="46"/>
    </row>
    <row r="3" spans="1:7" ht="13.5" customHeight="1" x14ac:dyDescent="0.2">
      <c r="A3" s="27">
        <v>50</v>
      </c>
      <c r="B3" s="36" t="s">
        <v>29</v>
      </c>
      <c r="C3" s="29">
        <v>18</v>
      </c>
      <c r="D3" s="30">
        <v>66</v>
      </c>
      <c r="E3" s="30">
        <f t="shared" ref="E3:E24" si="0">(C3*D3)</f>
        <v>1188</v>
      </c>
      <c r="F3" s="23"/>
      <c r="G3" s="46"/>
    </row>
    <row r="4" spans="1:7" ht="13.5" customHeight="1" x14ac:dyDescent="0.2">
      <c r="A4" s="27">
        <v>70</v>
      </c>
      <c r="B4" s="36" t="s">
        <v>29</v>
      </c>
      <c r="C4" s="29">
        <v>118</v>
      </c>
      <c r="D4" s="30">
        <v>96</v>
      </c>
      <c r="E4" s="30">
        <f t="shared" si="0"/>
        <v>11328</v>
      </c>
      <c r="F4" s="23"/>
      <c r="G4" s="46"/>
    </row>
    <row r="5" spans="1:7" ht="13.5" customHeight="1" x14ac:dyDescent="0.2">
      <c r="A5" s="27">
        <v>90</v>
      </c>
      <c r="B5" s="36" t="s">
        <v>50</v>
      </c>
      <c r="C5" s="29">
        <v>7</v>
      </c>
      <c r="D5" s="35">
        <v>102</v>
      </c>
      <c r="E5" s="35">
        <f t="shared" si="0"/>
        <v>714</v>
      </c>
      <c r="F5" s="23"/>
      <c r="G5" s="46"/>
    </row>
    <row r="6" spans="1:7" ht="13.5" customHeight="1" x14ac:dyDescent="0.2">
      <c r="A6" s="27">
        <v>94</v>
      </c>
      <c r="B6" s="36" t="s">
        <v>50</v>
      </c>
      <c r="C6" s="29">
        <v>35</v>
      </c>
      <c r="D6" s="30">
        <v>94</v>
      </c>
      <c r="E6" s="30">
        <f t="shared" si="0"/>
        <v>3290</v>
      </c>
      <c r="F6" s="23"/>
      <c r="G6" s="46"/>
    </row>
    <row r="7" spans="1:7" ht="13.5" customHeight="1" x14ac:dyDescent="0.2">
      <c r="A7" s="27">
        <v>100</v>
      </c>
      <c r="B7" s="36" t="s">
        <v>29</v>
      </c>
      <c r="C7" s="29">
        <v>5045</v>
      </c>
      <c r="D7" s="30">
        <v>131</v>
      </c>
      <c r="E7" s="30">
        <f t="shared" si="0"/>
        <v>660895</v>
      </c>
      <c r="F7" s="23"/>
      <c r="G7" s="46"/>
    </row>
    <row r="8" spans="1:7" ht="13.5" customHeight="1" x14ac:dyDescent="0.2">
      <c r="A8" s="27">
        <v>150</v>
      </c>
      <c r="B8" s="36" t="s">
        <v>36</v>
      </c>
      <c r="C8" s="29">
        <v>4</v>
      </c>
      <c r="D8" s="35">
        <v>190</v>
      </c>
      <c r="E8" s="35">
        <f t="shared" si="0"/>
        <v>760</v>
      </c>
      <c r="F8" s="23"/>
      <c r="G8" s="46"/>
    </row>
    <row r="9" spans="1:7" ht="13.5" customHeight="1" x14ac:dyDescent="0.2">
      <c r="A9" s="27">
        <v>150</v>
      </c>
      <c r="B9" s="36" t="s">
        <v>29</v>
      </c>
      <c r="C9" s="29">
        <v>391</v>
      </c>
      <c r="D9" s="30">
        <v>191</v>
      </c>
      <c r="E9" s="30">
        <f t="shared" si="0"/>
        <v>74681</v>
      </c>
      <c r="F9" s="23"/>
      <c r="G9" s="46"/>
    </row>
    <row r="10" spans="1:7" ht="13.5" customHeight="1" x14ac:dyDescent="0.2">
      <c r="A10" s="27">
        <v>175</v>
      </c>
      <c r="B10" s="36" t="s">
        <v>38</v>
      </c>
      <c r="C10" s="29">
        <v>24</v>
      </c>
      <c r="D10" s="30">
        <v>210</v>
      </c>
      <c r="E10" s="30">
        <f t="shared" si="0"/>
        <v>5040</v>
      </c>
      <c r="F10" s="23"/>
      <c r="G10" s="46"/>
    </row>
    <row r="11" spans="1:7" ht="13.5" customHeight="1" x14ac:dyDescent="0.2">
      <c r="A11" s="27">
        <v>200</v>
      </c>
      <c r="B11" s="36" t="s">
        <v>38</v>
      </c>
      <c r="C11" s="29">
        <v>1</v>
      </c>
      <c r="D11" s="35">
        <v>200</v>
      </c>
      <c r="E11" s="35">
        <f t="shared" si="0"/>
        <v>200</v>
      </c>
      <c r="F11" s="23"/>
      <c r="G11" s="46"/>
    </row>
    <row r="12" spans="1:7" ht="13.5" customHeight="1" x14ac:dyDescent="0.2">
      <c r="A12" s="27">
        <v>200</v>
      </c>
      <c r="B12" s="36" t="s">
        <v>29</v>
      </c>
      <c r="C12" s="29">
        <v>989</v>
      </c>
      <c r="D12" s="30">
        <v>240</v>
      </c>
      <c r="E12" s="30">
        <f t="shared" si="0"/>
        <v>237360</v>
      </c>
      <c r="F12" s="23"/>
      <c r="G12" s="46"/>
    </row>
    <row r="13" spans="1:7" ht="13.5" customHeight="1" x14ac:dyDescent="0.2">
      <c r="A13" s="27">
        <v>200</v>
      </c>
      <c r="B13" s="36" t="s">
        <v>37</v>
      </c>
      <c r="C13" s="29">
        <v>66</v>
      </c>
      <c r="D13" s="35">
        <v>200</v>
      </c>
      <c r="E13" s="35">
        <f t="shared" si="0"/>
        <v>13200</v>
      </c>
      <c r="F13" s="23"/>
      <c r="G13" s="46"/>
    </row>
    <row r="14" spans="1:7" ht="13.5" customHeight="1" x14ac:dyDescent="0.2">
      <c r="A14" s="27">
        <v>250</v>
      </c>
      <c r="B14" s="36" t="s">
        <v>38</v>
      </c>
      <c r="C14" s="29">
        <v>458</v>
      </c>
      <c r="D14" s="30">
        <v>285</v>
      </c>
      <c r="E14" s="30">
        <f t="shared" si="0"/>
        <v>130530</v>
      </c>
      <c r="F14" s="23"/>
      <c r="G14" s="46"/>
    </row>
    <row r="15" spans="1:7" x14ac:dyDescent="0.2">
      <c r="A15" s="27">
        <v>250</v>
      </c>
      <c r="B15" s="36" t="s">
        <v>29</v>
      </c>
      <c r="C15" s="29">
        <v>261</v>
      </c>
      <c r="D15" s="30">
        <v>300</v>
      </c>
      <c r="E15" s="30">
        <f t="shared" si="0"/>
        <v>78300</v>
      </c>
      <c r="F15" s="23"/>
      <c r="G15" s="46"/>
    </row>
    <row r="16" spans="1:7" ht="13.5" customHeight="1" x14ac:dyDescent="0.2">
      <c r="A16" s="27">
        <v>250</v>
      </c>
      <c r="B16" s="36" t="s">
        <v>50</v>
      </c>
      <c r="C16" s="29">
        <v>38</v>
      </c>
      <c r="D16" s="35">
        <v>259</v>
      </c>
      <c r="E16" s="35">
        <f t="shared" si="0"/>
        <v>9842</v>
      </c>
      <c r="F16" s="23"/>
      <c r="G16" s="46"/>
    </row>
    <row r="17" spans="1:7" ht="13.5" customHeight="1" x14ac:dyDescent="0.2">
      <c r="A17" s="27">
        <v>400</v>
      </c>
      <c r="B17" s="36" t="s">
        <v>38</v>
      </c>
      <c r="C17" s="29">
        <v>53</v>
      </c>
      <c r="D17" s="30">
        <v>458</v>
      </c>
      <c r="E17" s="30">
        <f t="shared" si="0"/>
        <v>24274</v>
      </c>
      <c r="F17" s="23"/>
      <c r="G17" s="46"/>
    </row>
    <row r="18" spans="1:7" ht="13.5" customHeight="1" x14ac:dyDescent="0.2">
      <c r="A18" s="27">
        <v>400</v>
      </c>
      <c r="B18" s="36" t="s">
        <v>29</v>
      </c>
      <c r="C18" s="29">
        <v>14</v>
      </c>
      <c r="D18" s="30">
        <v>468</v>
      </c>
      <c r="E18" s="30">
        <f t="shared" si="0"/>
        <v>6552</v>
      </c>
      <c r="F18" s="23"/>
      <c r="G18" s="46"/>
    </row>
    <row r="19" spans="1:7" x14ac:dyDescent="0.2">
      <c r="A19" s="27" t="s">
        <v>54</v>
      </c>
      <c r="B19" s="36" t="s">
        <v>37</v>
      </c>
      <c r="C19" s="29">
        <v>0</v>
      </c>
      <c r="D19" s="35">
        <v>115</v>
      </c>
      <c r="E19" s="35">
        <f t="shared" si="0"/>
        <v>0</v>
      </c>
    </row>
    <row r="20" spans="1:7" ht="13.5" customHeight="1" x14ac:dyDescent="0.2">
      <c r="A20" s="27" t="s">
        <v>43</v>
      </c>
      <c r="B20" s="36" t="s">
        <v>40</v>
      </c>
      <c r="C20" s="29">
        <v>0</v>
      </c>
      <c r="D20" s="35">
        <v>255</v>
      </c>
      <c r="E20" s="35">
        <f t="shared" si="0"/>
        <v>0</v>
      </c>
      <c r="F20" s="23"/>
      <c r="G20" s="46"/>
    </row>
    <row r="21" spans="1:7" ht="13.5" customHeight="1" x14ac:dyDescent="0.2">
      <c r="A21" s="27" t="s">
        <v>44</v>
      </c>
      <c r="B21" s="36" t="s">
        <v>40</v>
      </c>
      <c r="C21" s="29">
        <v>0</v>
      </c>
      <c r="D21" s="35">
        <v>270</v>
      </c>
      <c r="E21" s="35">
        <f t="shared" si="0"/>
        <v>0</v>
      </c>
      <c r="F21" s="23"/>
      <c r="G21" s="46"/>
    </row>
    <row r="22" spans="1:7" ht="13.5" customHeight="1" x14ac:dyDescent="0.2">
      <c r="A22" s="27" t="s">
        <v>39</v>
      </c>
      <c r="B22" s="36" t="s">
        <v>40</v>
      </c>
      <c r="C22" s="29">
        <v>0</v>
      </c>
      <c r="D22" s="35">
        <v>110</v>
      </c>
      <c r="E22" s="35">
        <f t="shared" si="0"/>
        <v>0</v>
      </c>
      <c r="F22" s="23"/>
      <c r="G22" s="46"/>
    </row>
    <row r="23" spans="1:7" ht="13.5" customHeight="1" x14ac:dyDescent="0.2">
      <c r="A23" s="27" t="s">
        <v>42</v>
      </c>
      <c r="B23" s="36" t="s">
        <v>40</v>
      </c>
      <c r="C23" s="29">
        <v>0</v>
      </c>
      <c r="D23" s="35">
        <v>230</v>
      </c>
      <c r="E23" s="35">
        <f t="shared" si="0"/>
        <v>0</v>
      </c>
      <c r="F23" s="23"/>
      <c r="G23" s="46"/>
    </row>
    <row r="24" spans="1:7" ht="13.5" customHeight="1" x14ac:dyDescent="0.2">
      <c r="A24" s="27" t="s">
        <v>41</v>
      </c>
      <c r="B24" s="36" t="s">
        <v>40</v>
      </c>
      <c r="C24" s="29">
        <v>0</v>
      </c>
      <c r="D24" s="35">
        <v>170</v>
      </c>
      <c r="E24" s="35">
        <f t="shared" si="0"/>
        <v>0</v>
      </c>
      <c r="F24" s="23"/>
    </row>
    <row r="25" spans="1:7" ht="13.5" customHeight="1" x14ac:dyDescent="0.2">
      <c r="A25" s="27"/>
      <c r="B25" s="36"/>
      <c r="C25" s="29"/>
      <c r="D25" s="30"/>
      <c r="E25" s="30"/>
      <c r="F25" s="23"/>
    </row>
    <row r="26" spans="1:7" ht="13.5" customHeight="1" x14ac:dyDescent="0.2">
      <c r="A26" s="27"/>
      <c r="B26" s="36"/>
      <c r="C26" s="29">
        <f>SUM(C3:C25)</f>
        <v>7522</v>
      </c>
      <c r="D26" s="30"/>
      <c r="E26" s="30"/>
      <c r="F26" s="23"/>
    </row>
    <row r="27" spans="1:7" ht="13.5" customHeight="1" x14ac:dyDescent="0.2">
      <c r="F27" s="23"/>
    </row>
    <row r="28" spans="1:7" ht="13.5" customHeight="1" x14ac:dyDescent="0.2">
      <c r="A28" s="27"/>
      <c r="B28" s="36"/>
      <c r="C28" s="29"/>
      <c r="D28" s="35"/>
      <c r="E28" s="35"/>
      <c r="F28" s="23"/>
    </row>
    <row r="29" spans="1:7" ht="13.5" customHeight="1" x14ac:dyDescent="0.2">
      <c r="A29" s="27"/>
      <c r="B29" s="36"/>
      <c r="C29" s="29"/>
      <c r="D29" s="35"/>
      <c r="E29" s="35"/>
      <c r="F29" s="23"/>
    </row>
    <row r="30" spans="1:7" ht="13.5" customHeight="1" x14ac:dyDescent="0.2">
      <c r="A30" s="27"/>
      <c r="B30" s="36" t="s">
        <v>37</v>
      </c>
      <c r="C30" s="29">
        <v>0</v>
      </c>
      <c r="D30" s="35">
        <v>175</v>
      </c>
      <c r="E30" s="35">
        <f>(C30*D30)</f>
        <v>0</v>
      </c>
      <c r="F30" s="23"/>
    </row>
    <row r="31" spans="1:7" ht="13.5" customHeight="1" x14ac:dyDescent="0.2">
      <c r="A31" s="27"/>
      <c r="B31" s="36"/>
      <c r="C31" s="29"/>
      <c r="D31" s="35">
        <v>1995</v>
      </c>
      <c r="E31" s="35">
        <f t="shared" ref="E31:E32" si="1">(C31*D31)</f>
        <v>0</v>
      </c>
      <c r="F31" s="23"/>
    </row>
    <row r="32" spans="1:7" ht="13.5" customHeight="1" x14ac:dyDescent="0.2">
      <c r="A32" s="27"/>
      <c r="B32" s="36"/>
      <c r="C32" s="29"/>
      <c r="D32" s="35"/>
      <c r="E32" s="35">
        <f t="shared" si="1"/>
        <v>0</v>
      </c>
      <c r="F32" s="23"/>
    </row>
    <row r="33" spans="1:6" ht="13.5" customHeight="1" x14ac:dyDescent="0.2">
      <c r="A33" s="27"/>
      <c r="B33" s="45" t="s">
        <v>33</v>
      </c>
      <c r="C33" s="29">
        <f>SUM(C3:C24)</f>
        <v>7522</v>
      </c>
      <c r="D33" s="35"/>
      <c r="E33" s="35"/>
      <c r="F33" s="23"/>
    </row>
    <row r="34" spans="1:6" x14ac:dyDescent="0.2">
      <c r="A34" s="30"/>
      <c r="B34" s="48"/>
      <c r="C34" s="30"/>
      <c r="D34" s="30"/>
      <c r="E34" s="30"/>
      <c r="F34" s="23"/>
    </row>
    <row r="35" spans="1:6" ht="25.5" x14ac:dyDescent="0.2">
      <c r="A35" s="30"/>
      <c r="B35" s="45" t="s">
        <v>34</v>
      </c>
      <c r="C35" s="30"/>
      <c r="D35" s="30"/>
      <c r="E35" s="30">
        <f>SUM(E3:E34)</f>
        <v>1258154</v>
      </c>
      <c r="F35" s="23"/>
    </row>
    <row r="36" spans="1:6" x14ac:dyDescent="0.2">
      <c r="A36" s="30"/>
      <c r="B36" s="48"/>
      <c r="C36" s="30"/>
      <c r="D36" s="30"/>
      <c r="E36" s="30"/>
      <c r="F36" s="23"/>
    </row>
    <row r="37" spans="1:6" x14ac:dyDescent="0.2">
      <c r="A37" s="23"/>
      <c r="B37" s="49"/>
      <c r="C37" s="23"/>
      <c r="D37" s="23"/>
      <c r="E37" s="23"/>
      <c r="F37" s="23"/>
    </row>
  </sheetData>
  <mergeCells count="1">
    <mergeCell ref="A1:E1"/>
  </mergeCells>
  <pageMargins left="0.75" right="0.75" top="1" bottom="1" header="0.5" footer="0.5"/>
  <pageSetup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selection activeCell="C2" sqref="C1:C1048576"/>
    </sheetView>
  </sheetViews>
  <sheetFormatPr defaultRowHeight="12.75" x14ac:dyDescent="0.2"/>
  <cols>
    <col min="1" max="1" width="30" style="24" customWidth="1"/>
    <col min="2" max="2" width="20.140625" style="47" bestFit="1" customWidth="1"/>
    <col min="3" max="3" width="9.7109375" style="46" customWidth="1"/>
    <col min="4" max="4" width="12.42578125" style="24" bestFit="1" customWidth="1"/>
    <col min="5" max="5" width="29.42578125" style="24" customWidth="1"/>
    <col min="6" max="16384" width="9.140625" style="24"/>
  </cols>
  <sheetData>
    <row r="1" spans="1:7" s="44" customFormat="1" ht="27" customHeight="1" x14ac:dyDescent="0.3">
      <c r="A1" s="54" t="s">
        <v>51</v>
      </c>
      <c r="B1" s="54"/>
      <c r="C1" s="54"/>
      <c r="D1" s="54"/>
      <c r="E1" s="54"/>
      <c r="F1" s="42"/>
      <c r="G1" s="43"/>
    </row>
    <row r="2" spans="1:7" ht="12.75" customHeight="1" x14ac:dyDescent="0.2">
      <c r="A2" s="25" t="s">
        <v>24</v>
      </c>
      <c r="B2" s="45" t="s">
        <v>25</v>
      </c>
      <c r="C2" s="25" t="s">
        <v>26</v>
      </c>
      <c r="D2" s="25" t="s">
        <v>27</v>
      </c>
      <c r="E2" s="25" t="s">
        <v>28</v>
      </c>
      <c r="F2" s="23"/>
      <c r="G2" s="46"/>
    </row>
    <row r="3" spans="1:7" ht="13.5" customHeight="1" x14ac:dyDescent="0.2">
      <c r="A3" s="27">
        <v>50</v>
      </c>
      <c r="B3" s="36" t="s">
        <v>29</v>
      </c>
      <c r="C3" s="29">
        <v>18</v>
      </c>
      <c r="D3" s="30">
        <v>66</v>
      </c>
      <c r="E3" s="30">
        <f t="shared" ref="E3:E46" si="0">(C3*D3)</f>
        <v>1188</v>
      </c>
      <c r="F3" s="23"/>
      <c r="G3" s="46"/>
    </row>
    <row r="4" spans="1:7" ht="13.5" customHeight="1" x14ac:dyDescent="0.2">
      <c r="A4" s="27">
        <v>70</v>
      </c>
      <c r="B4" s="36" t="s">
        <v>29</v>
      </c>
      <c r="C4" s="29">
        <v>106</v>
      </c>
      <c r="D4" s="30">
        <v>96</v>
      </c>
      <c r="E4" s="30">
        <f t="shared" si="0"/>
        <v>10176</v>
      </c>
      <c r="F4" s="23"/>
      <c r="G4" s="46"/>
    </row>
    <row r="5" spans="1:7" ht="13.5" customHeight="1" x14ac:dyDescent="0.2">
      <c r="A5" s="27">
        <v>100</v>
      </c>
      <c r="B5" s="36" t="s">
        <v>29</v>
      </c>
      <c r="C5" s="29">
        <v>4304</v>
      </c>
      <c r="D5" s="30">
        <v>131</v>
      </c>
      <c r="E5" s="30">
        <f t="shared" si="0"/>
        <v>563824</v>
      </c>
      <c r="F5" s="23"/>
      <c r="G5" s="46"/>
    </row>
    <row r="6" spans="1:7" ht="13.5" customHeight="1" x14ac:dyDescent="0.2">
      <c r="A6" s="27">
        <v>150</v>
      </c>
      <c r="B6" s="36" t="s">
        <v>29</v>
      </c>
      <c r="C6" s="29">
        <v>303</v>
      </c>
      <c r="D6" s="30">
        <v>191</v>
      </c>
      <c r="E6" s="30">
        <f t="shared" si="0"/>
        <v>57873</v>
      </c>
      <c r="F6" s="23"/>
      <c r="G6" s="46"/>
    </row>
    <row r="7" spans="1:7" ht="13.5" customHeight="1" x14ac:dyDescent="0.2">
      <c r="A7" s="27">
        <v>200</v>
      </c>
      <c r="B7" s="36" t="s">
        <v>29</v>
      </c>
      <c r="C7" s="29">
        <v>742</v>
      </c>
      <c r="D7" s="30">
        <v>240</v>
      </c>
      <c r="E7" s="30">
        <f t="shared" si="0"/>
        <v>178080</v>
      </c>
      <c r="F7" s="23"/>
      <c r="G7" s="46"/>
    </row>
    <row r="8" spans="1:7" ht="13.5" customHeight="1" x14ac:dyDescent="0.2">
      <c r="A8" s="27">
        <v>250</v>
      </c>
      <c r="B8" s="36" t="s">
        <v>29</v>
      </c>
      <c r="C8" s="29">
        <v>217</v>
      </c>
      <c r="D8" s="30">
        <v>300</v>
      </c>
      <c r="E8" s="30">
        <f t="shared" si="0"/>
        <v>65100</v>
      </c>
      <c r="F8" s="23"/>
      <c r="G8" s="46"/>
    </row>
    <row r="9" spans="1:7" ht="13.5" customHeight="1" x14ac:dyDescent="0.2">
      <c r="A9" s="27">
        <v>400</v>
      </c>
      <c r="B9" s="36" t="s">
        <v>29</v>
      </c>
      <c r="C9" s="29">
        <v>14</v>
      </c>
      <c r="D9" s="30">
        <v>468</v>
      </c>
      <c r="E9" s="30">
        <f t="shared" si="0"/>
        <v>6552</v>
      </c>
      <c r="F9" s="23"/>
      <c r="G9" s="46"/>
    </row>
    <row r="10" spans="1:7" ht="13.5" customHeight="1" x14ac:dyDescent="0.2">
      <c r="A10" s="27"/>
      <c r="B10" s="36"/>
      <c r="C10" s="29"/>
      <c r="D10" s="30"/>
      <c r="E10" s="30"/>
      <c r="F10" s="23"/>
      <c r="G10" s="46"/>
    </row>
    <row r="11" spans="1:7" ht="13.5" customHeight="1" x14ac:dyDescent="0.2">
      <c r="A11" s="27">
        <v>175</v>
      </c>
      <c r="B11" s="36" t="s">
        <v>38</v>
      </c>
      <c r="C11" s="29">
        <v>23</v>
      </c>
      <c r="D11" s="30">
        <v>210</v>
      </c>
      <c r="E11" s="30">
        <f t="shared" ref="E11:E14" si="1">(C11*D11)</f>
        <v>4830</v>
      </c>
      <c r="F11" s="23"/>
      <c r="G11" s="46"/>
    </row>
    <row r="12" spans="1:7" ht="13.5" customHeight="1" x14ac:dyDescent="0.2">
      <c r="A12" s="27">
        <v>200</v>
      </c>
      <c r="B12" s="36" t="s">
        <v>38</v>
      </c>
      <c r="C12" s="29">
        <v>0</v>
      </c>
      <c r="D12" s="35">
        <v>200</v>
      </c>
      <c r="E12" s="35">
        <f t="shared" si="1"/>
        <v>0</v>
      </c>
      <c r="F12" s="23"/>
      <c r="G12" s="46"/>
    </row>
    <row r="13" spans="1:7" ht="13.5" customHeight="1" x14ac:dyDescent="0.2">
      <c r="A13" s="27">
        <v>250</v>
      </c>
      <c r="B13" s="36" t="s">
        <v>38</v>
      </c>
      <c r="C13" s="29">
        <v>370</v>
      </c>
      <c r="D13" s="30">
        <v>285</v>
      </c>
      <c r="E13" s="30">
        <f t="shared" si="1"/>
        <v>105450</v>
      </c>
      <c r="F13" s="23"/>
      <c r="G13" s="46"/>
    </row>
    <row r="14" spans="1:7" ht="13.5" customHeight="1" x14ac:dyDescent="0.2">
      <c r="A14" s="27">
        <v>400</v>
      </c>
      <c r="B14" s="36" t="s">
        <v>38</v>
      </c>
      <c r="C14" s="29">
        <v>53</v>
      </c>
      <c r="D14" s="30">
        <v>458</v>
      </c>
      <c r="E14" s="30">
        <f t="shared" si="1"/>
        <v>24274</v>
      </c>
      <c r="F14" s="23"/>
      <c r="G14" s="46"/>
    </row>
    <row r="15" spans="1:7" ht="13.5" customHeight="1" x14ac:dyDescent="0.2">
      <c r="A15" s="27"/>
      <c r="B15" s="36"/>
      <c r="C15" s="29"/>
      <c r="D15" s="30"/>
      <c r="E15" s="30"/>
      <c r="F15" s="23"/>
      <c r="G15" s="46"/>
    </row>
    <row r="16" spans="1:7" ht="13.5" customHeight="1" x14ac:dyDescent="0.2">
      <c r="A16" s="27">
        <v>200</v>
      </c>
      <c r="B16" s="36" t="s">
        <v>37</v>
      </c>
      <c r="C16" s="29">
        <v>40</v>
      </c>
      <c r="D16" s="35">
        <v>200</v>
      </c>
      <c r="E16" s="35">
        <f t="shared" ref="E16" si="2">(C16*D16)</f>
        <v>8000</v>
      </c>
      <c r="F16" s="23"/>
      <c r="G16" s="46"/>
    </row>
    <row r="17" spans="1:9" ht="13.5" customHeight="1" x14ac:dyDescent="0.2">
      <c r="A17" s="27"/>
      <c r="B17" s="36"/>
      <c r="C17" s="29"/>
      <c r="D17" s="30"/>
      <c r="E17" s="30"/>
      <c r="F17" s="23"/>
      <c r="G17" s="46"/>
    </row>
    <row r="18" spans="1:9" ht="13.5" customHeight="1" x14ac:dyDescent="0.2">
      <c r="A18" s="27">
        <v>150</v>
      </c>
      <c r="B18" s="36" t="s">
        <v>36</v>
      </c>
      <c r="C18" s="29">
        <v>4</v>
      </c>
      <c r="D18" s="35">
        <v>190</v>
      </c>
      <c r="E18" s="35">
        <f t="shared" ref="E18" si="3">(C18*D18)</f>
        <v>760</v>
      </c>
      <c r="F18" s="23"/>
      <c r="G18" s="46"/>
    </row>
    <row r="19" spans="1:9" ht="13.5" customHeight="1" x14ac:dyDescent="0.2">
      <c r="A19" s="27"/>
      <c r="B19" s="36"/>
      <c r="C19" s="29"/>
      <c r="D19" s="35"/>
      <c r="E19" s="35"/>
      <c r="F19" s="23"/>
      <c r="G19" s="46"/>
    </row>
    <row r="20" spans="1:9" ht="13.5" customHeight="1" x14ac:dyDescent="0.2">
      <c r="A20" s="27">
        <v>125</v>
      </c>
      <c r="B20" s="36" t="s">
        <v>52</v>
      </c>
      <c r="C20" s="29">
        <v>5</v>
      </c>
      <c r="D20" s="35">
        <v>125</v>
      </c>
      <c r="E20" s="35">
        <f t="shared" ref="E20:E21" si="4">(C20*D20)</f>
        <v>625</v>
      </c>
      <c r="F20" s="23"/>
      <c r="G20" s="46"/>
    </row>
    <row r="21" spans="1:9" ht="13.5" customHeight="1" x14ac:dyDescent="0.2">
      <c r="A21" s="27">
        <v>88</v>
      </c>
      <c r="B21" s="36" t="s">
        <v>52</v>
      </c>
      <c r="C21" s="29">
        <v>4</v>
      </c>
      <c r="D21" s="35">
        <v>88</v>
      </c>
      <c r="E21" s="35">
        <f t="shared" si="4"/>
        <v>352</v>
      </c>
      <c r="F21" s="23"/>
      <c r="G21" s="46"/>
    </row>
    <row r="22" spans="1:9" ht="13.5" customHeight="1" x14ac:dyDescent="0.2">
      <c r="A22" s="27"/>
      <c r="B22" s="36"/>
      <c r="C22" s="29"/>
      <c r="D22" s="30"/>
      <c r="E22" s="30"/>
      <c r="F22" s="23"/>
      <c r="G22" s="46"/>
    </row>
    <row r="23" spans="1:9" ht="13.5" customHeight="1" x14ac:dyDescent="0.2">
      <c r="A23" s="27">
        <v>38</v>
      </c>
      <c r="B23" s="36" t="s">
        <v>50</v>
      </c>
      <c r="C23" s="29">
        <v>33</v>
      </c>
      <c r="D23" s="35">
        <v>38</v>
      </c>
      <c r="E23" s="35">
        <f t="shared" ref="E23:E38" si="5">(C23*D23)</f>
        <v>1254</v>
      </c>
      <c r="F23" s="23"/>
      <c r="G23" s="46"/>
    </row>
    <row r="24" spans="1:9" ht="13.5" customHeight="1" x14ac:dyDescent="0.2">
      <c r="A24" s="27">
        <v>43</v>
      </c>
      <c r="B24" s="36" t="s">
        <v>50</v>
      </c>
      <c r="C24" s="29">
        <v>193</v>
      </c>
      <c r="D24" s="35">
        <v>43</v>
      </c>
      <c r="E24" s="35">
        <f t="shared" si="5"/>
        <v>8299</v>
      </c>
      <c r="F24" s="23"/>
      <c r="G24" s="46"/>
      <c r="I24" s="24" t="s">
        <v>53</v>
      </c>
    </row>
    <row r="25" spans="1:9" ht="13.5" customHeight="1" x14ac:dyDescent="0.2">
      <c r="A25" s="27">
        <v>49</v>
      </c>
      <c r="B25" s="36" t="s">
        <v>50</v>
      </c>
      <c r="C25" s="29">
        <v>62</v>
      </c>
      <c r="D25" s="35">
        <v>49</v>
      </c>
      <c r="E25" s="35">
        <f t="shared" si="5"/>
        <v>3038</v>
      </c>
      <c r="F25" s="23"/>
      <c r="G25" s="46"/>
    </row>
    <row r="26" spans="1:9" ht="13.5" customHeight="1" x14ac:dyDescent="0.2">
      <c r="A26" s="27">
        <v>55</v>
      </c>
      <c r="B26" s="36" t="s">
        <v>50</v>
      </c>
      <c r="C26" s="29">
        <v>49</v>
      </c>
      <c r="D26" s="35">
        <v>55</v>
      </c>
      <c r="E26" s="35">
        <f t="shared" si="5"/>
        <v>2695</v>
      </c>
      <c r="F26" s="23"/>
      <c r="G26" s="46"/>
    </row>
    <row r="27" spans="1:9" ht="13.5" customHeight="1" x14ac:dyDescent="0.2">
      <c r="A27" s="27">
        <v>61</v>
      </c>
      <c r="B27" s="36" t="s">
        <v>50</v>
      </c>
      <c r="C27" s="29">
        <v>199</v>
      </c>
      <c r="D27" s="35">
        <v>61</v>
      </c>
      <c r="E27" s="35">
        <f t="shared" si="5"/>
        <v>12139</v>
      </c>
      <c r="F27" s="23"/>
      <c r="G27" s="46"/>
    </row>
    <row r="28" spans="1:9" ht="13.5" customHeight="1" x14ac:dyDescent="0.2">
      <c r="A28" s="27">
        <v>62</v>
      </c>
      <c r="B28" s="36" t="s">
        <v>50</v>
      </c>
      <c r="C28" s="29">
        <v>136</v>
      </c>
      <c r="D28" s="35">
        <v>62</v>
      </c>
      <c r="E28" s="35">
        <f t="shared" si="5"/>
        <v>8432</v>
      </c>
      <c r="F28" s="23"/>
      <c r="G28" s="46"/>
    </row>
    <row r="29" spans="1:9" ht="13.5" customHeight="1" x14ac:dyDescent="0.2">
      <c r="A29" s="27">
        <v>69</v>
      </c>
      <c r="B29" s="36" t="s">
        <v>50</v>
      </c>
      <c r="C29" s="29">
        <v>321</v>
      </c>
      <c r="D29" s="35">
        <v>69</v>
      </c>
      <c r="E29" s="35">
        <f t="shared" si="5"/>
        <v>22149</v>
      </c>
      <c r="F29" s="23"/>
      <c r="G29" s="46"/>
    </row>
    <row r="30" spans="1:9" ht="13.5" customHeight="1" x14ac:dyDescent="0.2">
      <c r="A30" s="27">
        <v>70</v>
      </c>
      <c r="B30" s="36" t="s">
        <v>50</v>
      </c>
      <c r="C30" s="29">
        <v>4</v>
      </c>
      <c r="D30" s="35">
        <v>70</v>
      </c>
      <c r="E30" s="35">
        <f t="shared" si="5"/>
        <v>280</v>
      </c>
      <c r="F30" s="23"/>
      <c r="G30" s="46"/>
    </row>
    <row r="31" spans="1:9" ht="13.5" customHeight="1" x14ac:dyDescent="0.2">
      <c r="A31" s="27">
        <v>79</v>
      </c>
      <c r="B31" s="36" t="s">
        <v>50</v>
      </c>
      <c r="C31" s="29">
        <v>9</v>
      </c>
      <c r="D31" s="35">
        <v>79</v>
      </c>
      <c r="E31" s="35">
        <f t="shared" si="5"/>
        <v>711</v>
      </c>
      <c r="F31" s="23"/>
      <c r="G31" s="46"/>
    </row>
    <row r="32" spans="1:9" ht="13.5" customHeight="1" x14ac:dyDescent="0.2">
      <c r="A32" s="27">
        <v>88</v>
      </c>
      <c r="B32" s="36" t="s">
        <v>50</v>
      </c>
      <c r="C32" s="29">
        <v>229</v>
      </c>
      <c r="D32" s="35">
        <v>88</v>
      </c>
      <c r="E32" s="35">
        <f t="shared" si="5"/>
        <v>20152</v>
      </c>
      <c r="F32" s="23"/>
      <c r="G32" s="46"/>
    </row>
    <row r="33" spans="1:7" ht="13.5" customHeight="1" x14ac:dyDescent="0.2">
      <c r="A33" s="27">
        <v>90</v>
      </c>
      <c r="B33" s="36" t="s">
        <v>50</v>
      </c>
      <c r="C33" s="29">
        <v>7</v>
      </c>
      <c r="D33" s="35">
        <v>102</v>
      </c>
      <c r="E33" s="35">
        <f t="shared" si="5"/>
        <v>714</v>
      </c>
      <c r="F33" s="23"/>
      <c r="G33" s="46"/>
    </row>
    <row r="34" spans="1:7" ht="13.5" customHeight="1" x14ac:dyDescent="0.2">
      <c r="A34" s="27">
        <v>94</v>
      </c>
      <c r="B34" s="36" t="s">
        <v>50</v>
      </c>
      <c r="C34" s="29">
        <v>35</v>
      </c>
      <c r="D34" s="35">
        <v>94</v>
      </c>
      <c r="E34" s="35">
        <f t="shared" si="5"/>
        <v>3290</v>
      </c>
      <c r="F34" s="23"/>
      <c r="G34" s="46"/>
    </row>
    <row r="35" spans="1:7" ht="13.5" customHeight="1" x14ac:dyDescent="0.2">
      <c r="A35" s="27">
        <v>99</v>
      </c>
      <c r="B35" s="36" t="s">
        <v>50</v>
      </c>
      <c r="C35" s="29">
        <v>44</v>
      </c>
      <c r="D35" s="35">
        <v>99</v>
      </c>
      <c r="E35" s="35">
        <f t="shared" si="5"/>
        <v>4356</v>
      </c>
      <c r="F35" s="23"/>
      <c r="G35" s="46"/>
    </row>
    <row r="36" spans="1:7" ht="13.5" customHeight="1" x14ac:dyDescent="0.2">
      <c r="A36" s="27">
        <v>112</v>
      </c>
      <c r="B36" s="36" t="s">
        <v>50</v>
      </c>
      <c r="C36" s="29">
        <v>13</v>
      </c>
      <c r="D36" s="35">
        <v>112</v>
      </c>
      <c r="E36" s="35">
        <f t="shared" si="5"/>
        <v>1456</v>
      </c>
      <c r="F36" s="23"/>
      <c r="G36" s="46"/>
    </row>
    <row r="37" spans="1:7" ht="13.5" customHeight="1" x14ac:dyDescent="0.2">
      <c r="A37" s="27">
        <v>125</v>
      </c>
      <c r="B37" s="36" t="s">
        <v>50</v>
      </c>
      <c r="C37" s="29">
        <v>16</v>
      </c>
      <c r="D37" s="35">
        <v>125</v>
      </c>
      <c r="E37" s="35">
        <f t="shared" si="5"/>
        <v>2000</v>
      </c>
      <c r="F37" s="23"/>
      <c r="G37" s="46"/>
    </row>
    <row r="38" spans="1:7" ht="13.5" customHeight="1" x14ac:dyDescent="0.2">
      <c r="A38" s="27">
        <v>151</v>
      </c>
      <c r="B38" s="36" t="s">
        <v>50</v>
      </c>
      <c r="C38" s="29">
        <v>15</v>
      </c>
      <c r="D38" s="35">
        <v>151</v>
      </c>
      <c r="E38" s="35">
        <f t="shared" si="5"/>
        <v>2265</v>
      </c>
      <c r="F38" s="23"/>
      <c r="G38" s="46"/>
    </row>
    <row r="39" spans="1:7" ht="13.5" customHeight="1" x14ac:dyDescent="0.2">
      <c r="A39" s="27">
        <v>250</v>
      </c>
      <c r="B39" s="36" t="s">
        <v>50</v>
      </c>
      <c r="C39" s="29">
        <v>38</v>
      </c>
      <c r="D39" s="35">
        <v>250</v>
      </c>
      <c r="E39" s="35">
        <f t="shared" si="0"/>
        <v>9500</v>
      </c>
      <c r="F39" s="23"/>
      <c r="G39" s="46"/>
    </row>
    <row r="40" spans="1:7" ht="13.5" customHeight="1" x14ac:dyDescent="0.2">
      <c r="A40" s="27"/>
      <c r="B40" s="36"/>
      <c r="C40" s="29"/>
      <c r="D40" s="30"/>
      <c r="E40" s="30"/>
      <c r="F40" s="23"/>
      <c r="G40" s="46"/>
    </row>
    <row r="41" spans="1:7" x14ac:dyDescent="0.2">
      <c r="A41" s="27" t="s">
        <v>54</v>
      </c>
      <c r="B41" s="36" t="s">
        <v>37</v>
      </c>
      <c r="C41" s="29">
        <v>0</v>
      </c>
      <c r="D41" s="35">
        <v>115</v>
      </c>
      <c r="E41" s="35">
        <f t="shared" si="0"/>
        <v>0</v>
      </c>
    </row>
    <row r="42" spans="1:7" ht="13.5" customHeight="1" x14ac:dyDescent="0.2">
      <c r="A42" s="27" t="s">
        <v>43</v>
      </c>
      <c r="B42" s="36" t="s">
        <v>40</v>
      </c>
      <c r="C42" s="29">
        <v>0</v>
      </c>
      <c r="D42" s="35">
        <v>255</v>
      </c>
      <c r="E42" s="35">
        <f t="shared" si="0"/>
        <v>0</v>
      </c>
      <c r="F42" s="23"/>
      <c r="G42" s="46"/>
    </row>
    <row r="43" spans="1:7" ht="13.5" customHeight="1" x14ac:dyDescent="0.2">
      <c r="A43" s="27" t="s">
        <v>44</v>
      </c>
      <c r="B43" s="36" t="s">
        <v>40</v>
      </c>
      <c r="C43" s="29">
        <v>0</v>
      </c>
      <c r="D43" s="35">
        <v>270</v>
      </c>
      <c r="E43" s="35">
        <f t="shared" si="0"/>
        <v>0</v>
      </c>
      <c r="F43" s="23"/>
      <c r="G43" s="46"/>
    </row>
    <row r="44" spans="1:7" ht="13.5" customHeight="1" x14ac:dyDescent="0.2">
      <c r="A44" s="27" t="s">
        <v>39</v>
      </c>
      <c r="B44" s="36" t="s">
        <v>40</v>
      </c>
      <c r="C44" s="29">
        <v>0</v>
      </c>
      <c r="D44" s="35">
        <v>110</v>
      </c>
      <c r="E44" s="35">
        <f t="shared" si="0"/>
        <v>0</v>
      </c>
      <c r="F44" s="23"/>
      <c r="G44" s="46"/>
    </row>
    <row r="45" spans="1:7" ht="13.5" customHeight="1" x14ac:dyDescent="0.2">
      <c r="A45" s="27" t="s">
        <v>42</v>
      </c>
      <c r="B45" s="36" t="s">
        <v>40</v>
      </c>
      <c r="C45" s="29">
        <v>0</v>
      </c>
      <c r="D45" s="35">
        <v>230</v>
      </c>
      <c r="E45" s="35">
        <f t="shared" si="0"/>
        <v>0</v>
      </c>
      <c r="F45" s="23"/>
      <c r="G45" s="46"/>
    </row>
    <row r="46" spans="1:7" ht="13.5" customHeight="1" x14ac:dyDescent="0.2">
      <c r="A46" s="27" t="s">
        <v>41</v>
      </c>
      <c r="B46" s="36" t="s">
        <v>40</v>
      </c>
      <c r="C46" s="29">
        <v>0</v>
      </c>
      <c r="D46" s="35">
        <v>170</v>
      </c>
      <c r="E46" s="35">
        <f t="shared" si="0"/>
        <v>0</v>
      </c>
      <c r="F46" s="23"/>
    </row>
    <row r="47" spans="1:7" ht="13.5" customHeight="1" x14ac:dyDescent="0.2">
      <c r="A47" s="27"/>
      <c r="B47" s="36"/>
      <c r="C47" s="29"/>
      <c r="D47" s="30"/>
      <c r="E47" s="30"/>
      <c r="F47" s="23"/>
    </row>
    <row r="48" spans="1:7" ht="13.5" customHeight="1" x14ac:dyDescent="0.2">
      <c r="A48" s="27"/>
      <c r="B48" s="36"/>
      <c r="C48" s="29"/>
      <c r="D48" s="30"/>
      <c r="E48" s="30"/>
      <c r="F48" s="23"/>
    </row>
    <row r="49" spans="1:6" ht="13.5" customHeight="1" x14ac:dyDescent="0.2">
      <c r="F49" s="23"/>
    </row>
    <row r="50" spans="1:6" ht="13.5" customHeight="1" x14ac:dyDescent="0.2">
      <c r="A50" s="27"/>
      <c r="B50" s="36"/>
      <c r="C50" s="29"/>
      <c r="D50" s="35"/>
      <c r="E50" s="35">
        <f t="shared" ref="E50" si="6">(C50*D50)</f>
        <v>0</v>
      </c>
      <c r="F50" s="23"/>
    </row>
    <row r="51" spans="1:6" ht="13.5" customHeight="1" x14ac:dyDescent="0.2">
      <c r="A51" s="27"/>
      <c r="B51" s="45" t="s">
        <v>33</v>
      </c>
      <c r="C51" s="29">
        <f>SUM(C3:C50)</f>
        <v>7606</v>
      </c>
      <c r="D51" s="35"/>
      <c r="E51" s="35"/>
      <c r="F51" s="23"/>
    </row>
    <row r="52" spans="1:6" x14ac:dyDescent="0.2">
      <c r="A52" s="30"/>
      <c r="B52" s="48"/>
      <c r="C52" s="35"/>
      <c r="D52" s="30"/>
      <c r="E52" s="30"/>
      <c r="F52" s="23"/>
    </row>
    <row r="53" spans="1:6" ht="25.5" x14ac:dyDescent="0.2">
      <c r="A53" s="30"/>
      <c r="B53" s="45" t="s">
        <v>34</v>
      </c>
      <c r="C53" s="35"/>
      <c r="D53" s="30"/>
      <c r="E53" s="30">
        <f>SUM(E3:E52)</f>
        <v>1129814</v>
      </c>
      <c r="F53" s="23"/>
    </row>
    <row r="54" spans="1:6" x14ac:dyDescent="0.2">
      <c r="A54" s="30"/>
      <c r="B54" s="48"/>
      <c r="C54" s="35"/>
      <c r="D54" s="30"/>
      <c r="E54" s="30"/>
      <c r="F54" s="23"/>
    </row>
    <row r="55" spans="1:6" x14ac:dyDescent="0.2">
      <c r="A55" s="23"/>
      <c r="B55" s="49"/>
      <c r="C55" s="52"/>
      <c r="D55" s="23"/>
      <c r="E55" s="23"/>
      <c r="F55" s="23"/>
    </row>
  </sheetData>
  <mergeCells count="1">
    <mergeCell ref="A1:E1"/>
  </mergeCells>
  <pageMargins left="0.75" right="0.75" top="1" bottom="1" header="0.5" footer="0.5"/>
  <pageSetup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28" workbookViewId="0">
      <selection activeCell="F4" sqref="F4"/>
    </sheetView>
  </sheetViews>
  <sheetFormatPr defaultRowHeight="12.75" x14ac:dyDescent="0.2"/>
  <cols>
    <col min="1" max="1" width="30" style="24" customWidth="1"/>
    <col min="2" max="2" width="20.140625" style="47" bestFit="1" customWidth="1"/>
    <col min="3" max="3" width="9.7109375" style="24" customWidth="1"/>
    <col min="4" max="4" width="12.42578125" style="24" bestFit="1" customWidth="1"/>
    <col min="5" max="5" width="29.42578125" style="24" customWidth="1"/>
    <col min="6" max="16384" width="9.140625" style="24"/>
  </cols>
  <sheetData>
    <row r="1" spans="1:7" s="44" customFormat="1" ht="27" customHeight="1" x14ac:dyDescent="0.3">
      <c r="A1" s="54" t="s">
        <v>56</v>
      </c>
      <c r="B1" s="54"/>
      <c r="C1" s="54"/>
      <c r="D1" s="54"/>
      <c r="E1" s="54"/>
      <c r="F1" s="42"/>
      <c r="G1" s="43"/>
    </row>
    <row r="2" spans="1:7" ht="12.75" customHeight="1" x14ac:dyDescent="0.2">
      <c r="A2" s="25" t="s">
        <v>24</v>
      </c>
      <c r="B2" s="45" t="s">
        <v>25</v>
      </c>
      <c r="C2" s="25" t="s">
        <v>26</v>
      </c>
      <c r="D2" s="25" t="s">
        <v>27</v>
      </c>
      <c r="E2" s="25" t="s">
        <v>28</v>
      </c>
      <c r="F2" s="23"/>
      <c r="G2" s="46"/>
    </row>
    <row r="3" spans="1:7" ht="13.5" customHeight="1" x14ac:dyDescent="0.2">
      <c r="A3" s="27">
        <v>50</v>
      </c>
      <c r="B3" s="36" t="s">
        <v>29</v>
      </c>
      <c r="C3" s="50">
        <v>18</v>
      </c>
      <c r="D3" s="35">
        <v>66</v>
      </c>
      <c r="E3" s="30">
        <f t="shared" ref="E3:E49" si="0">(C3*D3)</f>
        <v>1188</v>
      </c>
      <c r="F3" s="23"/>
      <c r="G3" s="46"/>
    </row>
    <row r="4" spans="1:7" ht="13.5" customHeight="1" x14ac:dyDescent="0.2">
      <c r="A4" s="27">
        <v>70</v>
      </c>
      <c r="B4" s="36" t="s">
        <v>29</v>
      </c>
      <c r="C4" s="50">
        <v>115</v>
      </c>
      <c r="D4" s="35">
        <v>96</v>
      </c>
      <c r="E4" s="30">
        <f t="shared" si="0"/>
        <v>11040</v>
      </c>
      <c r="F4" s="23"/>
      <c r="G4" s="46"/>
    </row>
    <row r="5" spans="1:7" ht="13.5" customHeight="1" x14ac:dyDescent="0.2">
      <c r="A5" s="27">
        <v>100</v>
      </c>
      <c r="B5" s="36" t="s">
        <v>29</v>
      </c>
      <c r="C5" s="50">
        <v>3566</v>
      </c>
      <c r="D5" s="35">
        <v>131</v>
      </c>
      <c r="E5" s="30">
        <f t="shared" si="0"/>
        <v>467146</v>
      </c>
      <c r="F5" s="23"/>
      <c r="G5" s="46"/>
    </row>
    <row r="6" spans="1:7" ht="13.5" customHeight="1" x14ac:dyDescent="0.2">
      <c r="A6" s="27">
        <v>150</v>
      </c>
      <c r="B6" s="36" t="s">
        <v>29</v>
      </c>
      <c r="C6" s="50">
        <v>198</v>
      </c>
      <c r="D6" s="35">
        <v>191</v>
      </c>
      <c r="E6" s="30">
        <f t="shared" si="0"/>
        <v>37818</v>
      </c>
      <c r="F6" s="23"/>
      <c r="G6" s="46"/>
    </row>
    <row r="7" spans="1:7" ht="13.5" customHeight="1" x14ac:dyDescent="0.2">
      <c r="A7" s="27">
        <v>200</v>
      </c>
      <c r="B7" s="36" t="s">
        <v>29</v>
      </c>
      <c r="C7" s="50">
        <v>320</v>
      </c>
      <c r="D7" s="35">
        <v>240</v>
      </c>
      <c r="E7" s="30">
        <f t="shared" si="0"/>
        <v>76800</v>
      </c>
      <c r="F7" s="23"/>
      <c r="G7" s="46"/>
    </row>
    <row r="8" spans="1:7" ht="13.5" customHeight="1" x14ac:dyDescent="0.2">
      <c r="A8" s="27">
        <v>250</v>
      </c>
      <c r="B8" s="36" t="s">
        <v>29</v>
      </c>
      <c r="C8" s="50">
        <v>74</v>
      </c>
      <c r="D8" s="35">
        <v>300</v>
      </c>
      <c r="E8" s="30">
        <f t="shared" si="0"/>
        <v>22200</v>
      </c>
      <c r="F8" s="23"/>
      <c r="G8" s="46"/>
    </row>
    <row r="9" spans="1:7" ht="13.5" customHeight="1" x14ac:dyDescent="0.2">
      <c r="A9" s="27">
        <v>400</v>
      </c>
      <c r="B9" s="36" t="s">
        <v>29</v>
      </c>
      <c r="C9" s="50">
        <v>11</v>
      </c>
      <c r="D9" s="35">
        <v>468</v>
      </c>
      <c r="E9" s="30">
        <f t="shared" si="0"/>
        <v>5148</v>
      </c>
      <c r="F9" s="23"/>
      <c r="G9" s="46"/>
    </row>
    <row r="10" spans="1:7" ht="13.5" customHeight="1" x14ac:dyDescent="0.2">
      <c r="A10" s="27"/>
      <c r="B10" s="36"/>
      <c r="C10" s="50"/>
      <c r="D10" s="35"/>
      <c r="E10" s="30"/>
      <c r="F10" s="23"/>
      <c r="G10" s="46"/>
    </row>
    <row r="11" spans="1:7" ht="13.5" customHeight="1" x14ac:dyDescent="0.2">
      <c r="A11" s="27">
        <v>175</v>
      </c>
      <c r="B11" s="36" t="s">
        <v>38</v>
      </c>
      <c r="C11" s="50">
        <v>21</v>
      </c>
      <c r="D11" s="35">
        <v>210</v>
      </c>
      <c r="E11" s="30">
        <f t="shared" ref="E11:E14" si="1">(C11*D11)</f>
        <v>4410</v>
      </c>
      <c r="F11" s="23"/>
      <c r="G11" s="46"/>
    </row>
    <row r="12" spans="1:7" ht="13.5" customHeight="1" x14ac:dyDescent="0.2">
      <c r="A12" s="27">
        <v>200</v>
      </c>
      <c r="B12" s="36" t="s">
        <v>38</v>
      </c>
      <c r="C12" s="50">
        <v>0</v>
      </c>
      <c r="D12" s="35">
        <v>200</v>
      </c>
      <c r="E12" s="35">
        <f t="shared" si="1"/>
        <v>0</v>
      </c>
      <c r="F12" s="23"/>
      <c r="G12" s="46"/>
    </row>
    <row r="13" spans="1:7" ht="13.5" customHeight="1" x14ac:dyDescent="0.2">
      <c r="A13" s="27">
        <v>250</v>
      </c>
      <c r="B13" s="36" t="s">
        <v>38</v>
      </c>
      <c r="C13" s="50">
        <v>318</v>
      </c>
      <c r="D13" s="35">
        <v>285</v>
      </c>
      <c r="E13" s="30">
        <f t="shared" si="1"/>
        <v>90630</v>
      </c>
      <c r="F13" s="23"/>
      <c r="G13" s="46"/>
    </row>
    <row r="14" spans="1:7" ht="13.5" customHeight="1" x14ac:dyDescent="0.2">
      <c r="A14" s="27">
        <v>400</v>
      </c>
      <c r="B14" s="36" t="s">
        <v>38</v>
      </c>
      <c r="C14" s="50">
        <v>42</v>
      </c>
      <c r="D14" s="35">
        <v>458</v>
      </c>
      <c r="E14" s="30">
        <f t="shared" si="1"/>
        <v>19236</v>
      </c>
      <c r="F14" s="23"/>
      <c r="G14" s="46"/>
    </row>
    <row r="15" spans="1:7" ht="13.5" customHeight="1" x14ac:dyDescent="0.2">
      <c r="A15" s="27"/>
      <c r="B15" s="36"/>
      <c r="C15" s="50"/>
      <c r="D15" s="35"/>
      <c r="E15" s="30"/>
      <c r="F15" s="23"/>
      <c r="G15" s="46"/>
    </row>
    <row r="16" spans="1:7" ht="13.5" customHeight="1" x14ac:dyDescent="0.2">
      <c r="A16" s="27">
        <v>200</v>
      </c>
      <c r="B16" s="36" t="s">
        <v>37</v>
      </c>
      <c r="C16" s="50">
        <v>34</v>
      </c>
      <c r="D16" s="35">
        <v>200</v>
      </c>
      <c r="E16" s="35">
        <f t="shared" ref="E16" si="2">(C16*D16)</f>
        <v>6800</v>
      </c>
      <c r="F16" s="23"/>
      <c r="G16" s="46"/>
    </row>
    <row r="17" spans="1:9" ht="13.5" customHeight="1" x14ac:dyDescent="0.2">
      <c r="A17" s="27"/>
      <c r="B17" s="36"/>
      <c r="C17" s="50"/>
      <c r="D17" s="35"/>
      <c r="E17" s="30"/>
      <c r="F17" s="23"/>
      <c r="G17" s="46"/>
    </row>
    <row r="18" spans="1:9" ht="13.5" customHeight="1" x14ac:dyDescent="0.2">
      <c r="A18" s="27">
        <v>150</v>
      </c>
      <c r="B18" s="36" t="s">
        <v>36</v>
      </c>
      <c r="C18" s="50">
        <v>4</v>
      </c>
      <c r="D18" s="35">
        <v>190</v>
      </c>
      <c r="E18" s="35">
        <f t="shared" ref="E18" si="3">(C18*D18)</f>
        <v>760</v>
      </c>
      <c r="F18" s="23"/>
      <c r="G18" s="46"/>
    </row>
    <row r="19" spans="1:9" ht="13.5" customHeight="1" x14ac:dyDescent="0.2">
      <c r="A19" s="27"/>
      <c r="B19" s="36"/>
      <c r="C19" s="50"/>
      <c r="D19" s="35"/>
      <c r="E19" s="35"/>
      <c r="F19" s="23"/>
      <c r="G19" s="46"/>
    </row>
    <row r="20" spans="1:9" ht="13.5" customHeight="1" x14ac:dyDescent="0.2">
      <c r="A20" s="27"/>
      <c r="B20" s="36"/>
      <c r="C20" s="50"/>
      <c r="D20" s="35"/>
      <c r="E20" s="30"/>
      <c r="F20" s="23"/>
      <c r="G20" s="46"/>
    </row>
    <row r="21" spans="1:9" ht="13.5" customHeight="1" x14ac:dyDescent="0.2">
      <c r="A21" s="27">
        <v>38</v>
      </c>
      <c r="B21" s="36" t="s">
        <v>50</v>
      </c>
      <c r="C21" s="50">
        <v>155</v>
      </c>
      <c r="D21" s="35">
        <v>38</v>
      </c>
      <c r="E21" s="35">
        <f t="shared" ref="E21:E41" si="4">(C21*D21)</f>
        <v>5890</v>
      </c>
      <c r="F21" s="23"/>
      <c r="G21" s="46"/>
    </row>
    <row r="22" spans="1:9" ht="13.5" customHeight="1" x14ac:dyDescent="0.2">
      <c r="A22" s="27">
        <v>43</v>
      </c>
      <c r="B22" s="36" t="s">
        <v>50</v>
      </c>
      <c r="C22" s="50">
        <v>599</v>
      </c>
      <c r="D22" s="35">
        <v>43</v>
      </c>
      <c r="E22" s="35">
        <f t="shared" si="4"/>
        <v>25757</v>
      </c>
      <c r="F22" s="23"/>
      <c r="G22" s="46"/>
      <c r="I22" s="24" t="s">
        <v>53</v>
      </c>
    </row>
    <row r="23" spans="1:9" ht="13.5" customHeight="1" x14ac:dyDescent="0.2">
      <c r="A23" s="27">
        <v>49</v>
      </c>
      <c r="B23" s="36" t="s">
        <v>50</v>
      </c>
      <c r="C23" s="50">
        <v>150</v>
      </c>
      <c r="D23" s="35">
        <v>49</v>
      </c>
      <c r="E23" s="35">
        <f t="shared" si="4"/>
        <v>7350</v>
      </c>
      <c r="F23" s="23"/>
      <c r="G23" s="46"/>
    </row>
    <row r="24" spans="1:9" ht="13.5" customHeight="1" x14ac:dyDescent="0.2">
      <c r="A24" s="27">
        <v>55</v>
      </c>
      <c r="B24" s="36" t="s">
        <v>50</v>
      </c>
      <c r="C24" s="50">
        <v>251</v>
      </c>
      <c r="D24" s="35">
        <v>55</v>
      </c>
      <c r="E24" s="35">
        <f t="shared" si="4"/>
        <v>13805</v>
      </c>
      <c r="F24" s="23"/>
      <c r="G24" s="46"/>
    </row>
    <row r="25" spans="1:9" ht="13.5" customHeight="1" x14ac:dyDescent="0.2">
      <c r="A25" s="27">
        <v>61</v>
      </c>
      <c r="B25" s="36" t="s">
        <v>50</v>
      </c>
      <c r="C25" s="50">
        <v>204</v>
      </c>
      <c r="D25" s="35">
        <v>61</v>
      </c>
      <c r="E25" s="35">
        <f t="shared" si="4"/>
        <v>12444</v>
      </c>
      <c r="F25" s="23"/>
      <c r="G25" s="46"/>
    </row>
    <row r="26" spans="1:9" ht="13.5" customHeight="1" x14ac:dyDescent="0.2">
      <c r="A26" s="27">
        <v>62</v>
      </c>
      <c r="B26" s="36" t="s">
        <v>50</v>
      </c>
      <c r="C26" s="50">
        <v>138</v>
      </c>
      <c r="D26" s="35">
        <v>62</v>
      </c>
      <c r="E26" s="35">
        <f t="shared" si="4"/>
        <v>8556</v>
      </c>
      <c r="F26" s="23"/>
      <c r="G26" s="46"/>
    </row>
    <row r="27" spans="1:9" ht="13.5" customHeight="1" x14ac:dyDescent="0.2">
      <c r="A27" s="27">
        <v>69</v>
      </c>
      <c r="B27" s="36" t="s">
        <v>50</v>
      </c>
      <c r="C27" s="50">
        <v>325</v>
      </c>
      <c r="D27" s="35">
        <v>69</v>
      </c>
      <c r="E27" s="35">
        <f t="shared" si="4"/>
        <v>22425</v>
      </c>
      <c r="F27" s="23"/>
      <c r="G27" s="46"/>
    </row>
    <row r="28" spans="1:9" ht="13.5" customHeight="1" x14ac:dyDescent="0.2">
      <c r="A28" s="27">
        <v>70</v>
      </c>
      <c r="B28" s="36" t="s">
        <v>50</v>
      </c>
      <c r="C28" s="50">
        <v>9</v>
      </c>
      <c r="D28" s="35">
        <v>70</v>
      </c>
      <c r="E28" s="35">
        <f t="shared" si="4"/>
        <v>630</v>
      </c>
      <c r="F28" s="23"/>
      <c r="G28" s="46"/>
    </row>
    <row r="29" spans="1:9" ht="13.5" customHeight="1" x14ac:dyDescent="0.2">
      <c r="A29" s="27">
        <v>79</v>
      </c>
      <c r="B29" s="36" t="s">
        <v>50</v>
      </c>
      <c r="C29" s="50">
        <v>9</v>
      </c>
      <c r="D29" s="35">
        <v>79</v>
      </c>
      <c r="E29" s="35">
        <f t="shared" si="4"/>
        <v>711</v>
      </c>
      <c r="F29" s="23"/>
      <c r="G29" s="46"/>
    </row>
    <row r="30" spans="1:9" ht="13.5" customHeight="1" x14ac:dyDescent="0.2">
      <c r="A30" s="27">
        <v>88</v>
      </c>
      <c r="B30" s="36" t="s">
        <v>50</v>
      </c>
      <c r="C30" s="50">
        <v>243</v>
      </c>
      <c r="D30" s="35">
        <v>88</v>
      </c>
      <c r="E30" s="35">
        <f t="shared" si="4"/>
        <v>21384</v>
      </c>
      <c r="F30" s="23"/>
      <c r="G30" s="46"/>
    </row>
    <row r="31" spans="1:9" ht="13.5" customHeight="1" x14ac:dyDescent="0.2">
      <c r="A31" s="27">
        <v>90</v>
      </c>
      <c r="B31" s="36" t="s">
        <v>50</v>
      </c>
      <c r="C31" s="50">
        <v>7</v>
      </c>
      <c r="D31" s="35">
        <v>102</v>
      </c>
      <c r="E31" s="35">
        <f t="shared" si="4"/>
        <v>714</v>
      </c>
      <c r="F31" s="23"/>
      <c r="G31" s="46"/>
    </row>
    <row r="32" spans="1:9" ht="13.5" customHeight="1" x14ac:dyDescent="0.2">
      <c r="A32" s="27">
        <v>94</v>
      </c>
      <c r="B32" s="36" t="s">
        <v>50</v>
      </c>
      <c r="C32" s="50">
        <v>35</v>
      </c>
      <c r="D32" s="35">
        <v>94</v>
      </c>
      <c r="E32" s="35">
        <f t="shared" si="4"/>
        <v>3290</v>
      </c>
      <c r="F32" s="23"/>
      <c r="G32" s="46"/>
    </row>
    <row r="33" spans="1:7" ht="13.5" customHeight="1" x14ac:dyDescent="0.2">
      <c r="A33" s="27">
        <v>99</v>
      </c>
      <c r="B33" s="36" t="s">
        <v>50</v>
      </c>
      <c r="C33" s="50">
        <v>79</v>
      </c>
      <c r="D33" s="35">
        <v>99</v>
      </c>
      <c r="E33" s="35">
        <f t="shared" si="4"/>
        <v>7821</v>
      </c>
      <c r="F33" s="23"/>
      <c r="G33" s="46"/>
    </row>
    <row r="34" spans="1:7" ht="13.5" customHeight="1" x14ac:dyDescent="0.2">
      <c r="A34" s="27">
        <v>112</v>
      </c>
      <c r="B34" s="36" t="s">
        <v>50</v>
      </c>
      <c r="C34" s="50">
        <v>13</v>
      </c>
      <c r="D34" s="35">
        <v>112</v>
      </c>
      <c r="E34" s="35">
        <f t="shared" si="4"/>
        <v>1456</v>
      </c>
      <c r="F34" s="23"/>
      <c r="G34" s="46"/>
    </row>
    <row r="35" spans="1:7" ht="13.5" customHeight="1" x14ac:dyDescent="0.2">
      <c r="A35" s="27">
        <v>125</v>
      </c>
      <c r="B35" s="36" t="s">
        <v>50</v>
      </c>
      <c r="C35" s="50">
        <v>324</v>
      </c>
      <c r="D35" s="35">
        <v>125</v>
      </c>
      <c r="E35" s="35">
        <f t="shared" si="4"/>
        <v>40500</v>
      </c>
      <c r="F35" s="23"/>
      <c r="G35" s="46"/>
    </row>
    <row r="36" spans="1:7" ht="13.5" customHeight="1" x14ac:dyDescent="0.2">
      <c r="A36" s="27">
        <v>143</v>
      </c>
      <c r="B36" s="36" t="s">
        <v>50</v>
      </c>
      <c r="C36" s="50">
        <v>8</v>
      </c>
      <c r="D36" s="35">
        <v>143</v>
      </c>
      <c r="E36" s="35">
        <f t="shared" si="4"/>
        <v>1144</v>
      </c>
      <c r="F36" s="23"/>
      <c r="G36" s="46"/>
    </row>
    <row r="37" spans="1:7" ht="13.5" customHeight="1" x14ac:dyDescent="0.2">
      <c r="A37" s="27">
        <v>151</v>
      </c>
      <c r="B37" s="36" t="s">
        <v>50</v>
      </c>
      <c r="C37" s="50">
        <v>21</v>
      </c>
      <c r="D37" s="35">
        <v>151</v>
      </c>
      <c r="E37" s="35">
        <f t="shared" si="4"/>
        <v>3171</v>
      </c>
      <c r="F37" s="23"/>
      <c r="G37" s="46"/>
    </row>
    <row r="38" spans="1:7" ht="13.5" customHeight="1" x14ac:dyDescent="0.2">
      <c r="A38" s="27">
        <v>154</v>
      </c>
      <c r="B38" s="36" t="s">
        <v>50</v>
      </c>
      <c r="C38" s="50">
        <v>21</v>
      </c>
      <c r="D38" s="35">
        <v>154</v>
      </c>
      <c r="E38" s="35">
        <f t="shared" si="4"/>
        <v>3234</v>
      </c>
      <c r="F38" s="23"/>
      <c r="G38" s="46"/>
    </row>
    <row r="39" spans="1:7" ht="13.5" customHeight="1" x14ac:dyDescent="0.2">
      <c r="A39" s="27">
        <v>157</v>
      </c>
      <c r="B39" s="36" t="s">
        <v>50</v>
      </c>
      <c r="C39" s="50">
        <v>13</v>
      </c>
      <c r="D39" s="35">
        <v>154</v>
      </c>
      <c r="E39" s="35">
        <f t="shared" si="4"/>
        <v>2002</v>
      </c>
      <c r="F39" s="23"/>
      <c r="G39" s="46"/>
    </row>
    <row r="40" spans="1:7" ht="13.5" customHeight="1" x14ac:dyDescent="0.2">
      <c r="A40" s="27">
        <v>160</v>
      </c>
      <c r="B40" s="36" t="s">
        <v>50</v>
      </c>
      <c r="C40" s="50">
        <v>273</v>
      </c>
      <c r="D40" s="35">
        <v>160</v>
      </c>
      <c r="E40" s="35">
        <f t="shared" si="4"/>
        <v>43680</v>
      </c>
      <c r="F40" s="23"/>
      <c r="G40" s="46"/>
    </row>
    <row r="41" spans="1:7" ht="13.5" customHeight="1" x14ac:dyDescent="0.2">
      <c r="A41" s="27">
        <v>250</v>
      </c>
      <c r="B41" s="36" t="s">
        <v>50</v>
      </c>
      <c r="C41" s="50">
        <v>38</v>
      </c>
      <c r="D41" s="35">
        <v>250</v>
      </c>
      <c r="E41" s="35">
        <f t="shared" si="4"/>
        <v>9500</v>
      </c>
      <c r="F41" s="23"/>
      <c r="G41" s="46"/>
    </row>
    <row r="42" spans="1:7" ht="13.5" customHeight="1" x14ac:dyDescent="0.2">
      <c r="A42" s="27">
        <v>315</v>
      </c>
      <c r="B42" s="36" t="s">
        <v>50</v>
      </c>
      <c r="C42" s="50">
        <v>14</v>
      </c>
      <c r="D42" s="35">
        <v>315</v>
      </c>
      <c r="E42" s="35">
        <f t="shared" si="0"/>
        <v>4410</v>
      </c>
      <c r="F42" s="23"/>
      <c r="G42" s="46"/>
    </row>
    <row r="43" spans="1:7" ht="13.5" customHeight="1" x14ac:dyDescent="0.2">
      <c r="A43" s="27"/>
      <c r="B43" s="36"/>
      <c r="C43" s="50"/>
      <c r="D43" s="30"/>
      <c r="E43" s="30"/>
      <c r="F43" s="23"/>
      <c r="G43" s="46"/>
    </row>
    <row r="44" spans="1:7" x14ac:dyDescent="0.2">
      <c r="A44" s="27" t="s">
        <v>54</v>
      </c>
      <c r="B44" s="36" t="s">
        <v>37</v>
      </c>
      <c r="C44" s="29">
        <v>0</v>
      </c>
      <c r="D44" s="35">
        <v>115</v>
      </c>
      <c r="E44" s="35">
        <f t="shared" si="0"/>
        <v>0</v>
      </c>
    </row>
    <row r="45" spans="1:7" ht="13.5" customHeight="1" x14ac:dyDescent="0.2">
      <c r="A45" s="27" t="s">
        <v>43</v>
      </c>
      <c r="B45" s="36" t="s">
        <v>40</v>
      </c>
      <c r="C45" s="29">
        <v>0</v>
      </c>
      <c r="D45" s="35">
        <v>255</v>
      </c>
      <c r="E45" s="35">
        <f t="shared" si="0"/>
        <v>0</v>
      </c>
      <c r="F45" s="23"/>
      <c r="G45" s="46"/>
    </row>
    <row r="46" spans="1:7" ht="13.5" customHeight="1" x14ac:dyDescent="0.2">
      <c r="A46" s="27" t="s">
        <v>44</v>
      </c>
      <c r="B46" s="36" t="s">
        <v>40</v>
      </c>
      <c r="C46" s="29">
        <v>0</v>
      </c>
      <c r="D46" s="35">
        <v>270</v>
      </c>
      <c r="E46" s="35">
        <f t="shared" si="0"/>
        <v>0</v>
      </c>
      <c r="F46" s="23"/>
      <c r="G46" s="46"/>
    </row>
    <row r="47" spans="1:7" ht="13.5" customHeight="1" x14ac:dyDescent="0.2">
      <c r="A47" s="27" t="s">
        <v>39</v>
      </c>
      <c r="B47" s="36" t="s">
        <v>40</v>
      </c>
      <c r="C47" s="29">
        <v>0</v>
      </c>
      <c r="D47" s="35">
        <v>110</v>
      </c>
      <c r="E47" s="35">
        <f t="shared" si="0"/>
        <v>0</v>
      </c>
      <c r="F47" s="23"/>
      <c r="G47" s="46"/>
    </row>
    <row r="48" spans="1:7" ht="13.5" customHeight="1" x14ac:dyDescent="0.2">
      <c r="A48" s="27" t="s">
        <v>42</v>
      </c>
      <c r="B48" s="36" t="s">
        <v>40</v>
      </c>
      <c r="C48" s="29">
        <v>0</v>
      </c>
      <c r="D48" s="35">
        <v>230</v>
      </c>
      <c r="E48" s="35">
        <f t="shared" si="0"/>
        <v>0</v>
      </c>
      <c r="F48" s="23"/>
      <c r="G48" s="46"/>
    </row>
    <row r="49" spans="1:6" ht="13.5" customHeight="1" x14ac:dyDescent="0.2">
      <c r="A49" s="27" t="s">
        <v>41</v>
      </c>
      <c r="B49" s="36" t="s">
        <v>40</v>
      </c>
      <c r="C49" s="29">
        <v>0</v>
      </c>
      <c r="D49" s="35">
        <v>170</v>
      </c>
      <c r="E49" s="35">
        <f t="shared" si="0"/>
        <v>0</v>
      </c>
      <c r="F49" s="23"/>
    </row>
    <row r="50" spans="1:6" ht="13.5" customHeight="1" x14ac:dyDescent="0.2">
      <c r="A50" s="27"/>
      <c r="B50" s="36"/>
      <c r="C50" s="29"/>
      <c r="D50" s="30"/>
      <c r="E50" s="30"/>
      <c r="F50" s="23"/>
    </row>
    <row r="51" spans="1:6" ht="13.5" customHeight="1" x14ac:dyDescent="0.2">
      <c r="A51" s="27"/>
      <c r="B51" s="36"/>
      <c r="C51" s="29"/>
      <c r="D51" s="30"/>
      <c r="E51" s="30"/>
      <c r="F51" s="23"/>
    </row>
    <row r="52" spans="1:6" ht="13.5" customHeight="1" x14ac:dyDescent="0.2">
      <c r="F52" s="23"/>
    </row>
    <row r="53" spans="1:6" ht="13.5" customHeight="1" x14ac:dyDescent="0.2">
      <c r="A53" s="27"/>
      <c r="B53" s="36"/>
      <c r="C53" s="29"/>
      <c r="D53" s="35"/>
      <c r="E53" s="35">
        <f t="shared" ref="E53" si="5">(C53*D53)</f>
        <v>0</v>
      </c>
      <c r="F53" s="23"/>
    </row>
    <row r="54" spans="1:6" ht="13.5" customHeight="1" x14ac:dyDescent="0.2">
      <c r="A54" s="27"/>
      <c r="B54" s="45" t="s">
        <v>33</v>
      </c>
      <c r="C54" s="29">
        <f>SUM(C3:C53)</f>
        <v>7650</v>
      </c>
      <c r="D54" s="35"/>
      <c r="E54" s="35"/>
      <c r="F54" s="23"/>
    </row>
    <row r="55" spans="1:6" x14ac:dyDescent="0.2">
      <c r="A55" s="30"/>
      <c r="B55" s="48"/>
      <c r="C55" s="30"/>
      <c r="D55" s="30"/>
      <c r="E55" s="30"/>
      <c r="F55" s="23"/>
    </row>
    <row r="56" spans="1:6" ht="25.5" x14ac:dyDescent="0.2">
      <c r="A56" s="30"/>
      <c r="B56" s="45" t="s">
        <v>34</v>
      </c>
      <c r="C56" s="30"/>
      <c r="D56" s="30"/>
      <c r="E56" s="30">
        <f>SUM(E3:E55)</f>
        <v>983050</v>
      </c>
      <c r="F56" s="23"/>
    </row>
    <row r="57" spans="1:6" x14ac:dyDescent="0.2">
      <c r="A57" s="30"/>
      <c r="B57" s="48"/>
      <c r="C57" s="30"/>
      <c r="D57" s="30"/>
      <c r="E57" s="30"/>
      <c r="F57" s="23"/>
    </row>
    <row r="58" spans="1:6" x14ac:dyDescent="0.2">
      <c r="A58" s="23"/>
      <c r="B58" s="49"/>
      <c r="C58" s="23"/>
      <c r="D58" s="23"/>
      <c r="E58" s="23"/>
      <c r="F58" s="23"/>
    </row>
  </sheetData>
  <mergeCells count="1">
    <mergeCell ref="A1:E1"/>
  </mergeCells>
  <pageMargins left="0.75" right="0.75" top="1" bottom="1" header="0.5" footer="0.5"/>
  <pageSetup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workbookViewId="0">
      <selection activeCell="J7" sqref="J7"/>
    </sheetView>
  </sheetViews>
  <sheetFormatPr defaultRowHeight="12.75" x14ac:dyDescent="0.2"/>
  <cols>
    <col min="1" max="1" width="30" style="24" customWidth="1"/>
    <col min="2" max="2" width="20.140625" style="47" bestFit="1" customWidth="1"/>
    <col min="3" max="3" width="9.7109375" style="24" customWidth="1"/>
    <col min="4" max="4" width="12.42578125" style="24" bestFit="1" customWidth="1"/>
    <col min="5" max="5" width="29.42578125" style="24" customWidth="1"/>
    <col min="6" max="16384" width="9.140625" style="24"/>
  </cols>
  <sheetData>
    <row r="1" spans="1:7" s="44" customFormat="1" ht="27" customHeight="1" x14ac:dyDescent="0.3">
      <c r="A1" s="54" t="s">
        <v>57</v>
      </c>
      <c r="B1" s="54"/>
      <c r="C1" s="54"/>
      <c r="D1" s="54"/>
      <c r="E1" s="54"/>
      <c r="F1" s="42"/>
      <c r="G1" s="43"/>
    </row>
    <row r="2" spans="1:7" ht="12.75" customHeight="1" x14ac:dyDescent="0.2">
      <c r="A2" s="25" t="s">
        <v>24</v>
      </c>
      <c r="B2" s="45" t="s">
        <v>25</v>
      </c>
      <c r="C2" s="25" t="s">
        <v>26</v>
      </c>
      <c r="D2" s="25" t="s">
        <v>27</v>
      </c>
      <c r="E2" s="25" t="s">
        <v>28</v>
      </c>
      <c r="F2" s="23"/>
      <c r="G2" s="46"/>
    </row>
    <row r="3" spans="1:7" ht="13.5" customHeight="1" x14ac:dyDescent="0.2">
      <c r="A3" s="27">
        <v>50</v>
      </c>
      <c r="B3" s="36" t="s">
        <v>29</v>
      </c>
      <c r="C3" s="50">
        <v>18</v>
      </c>
      <c r="D3" s="35">
        <v>66</v>
      </c>
      <c r="E3" s="30">
        <f t="shared" ref="E3:E53" si="0">(C3*D3)</f>
        <v>1188</v>
      </c>
      <c r="F3" s="23"/>
      <c r="G3" s="46"/>
    </row>
    <row r="4" spans="1:7" ht="13.5" customHeight="1" x14ac:dyDescent="0.2">
      <c r="A4" s="27">
        <v>70</v>
      </c>
      <c r="B4" s="36" t="s">
        <v>29</v>
      </c>
      <c r="C4" s="50">
        <v>89</v>
      </c>
      <c r="D4" s="35">
        <v>96</v>
      </c>
      <c r="E4" s="30">
        <f t="shared" si="0"/>
        <v>8544</v>
      </c>
      <c r="F4" s="23"/>
      <c r="G4" s="46"/>
    </row>
    <row r="5" spans="1:7" ht="13.5" customHeight="1" x14ac:dyDescent="0.2">
      <c r="A5" s="27">
        <v>100</v>
      </c>
      <c r="B5" s="36" t="s">
        <v>29</v>
      </c>
      <c r="C5" s="50">
        <v>2274</v>
      </c>
      <c r="D5" s="35">
        <v>131</v>
      </c>
      <c r="E5" s="30">
        <f t="shared" si="0"/>
        <v>297894</v>
      </c>
      <c r="F5" s="23"/>
      <c r="G5" s="46"/>
    </row>
    <row r="6" spans="1:7" ht="13.5" customHeight="1" x14ac:dyDescent="0.2">
      <c r="A6" s="27">
        <v>150</v>
      </c>
      <c r="B6" s="36" t="s">
        <v>29</v>
      </c>
      <c r="C6" s="50">
        <v>98</v>
      </c>
      <c r="D6" s="35">
        <v>191</v>
      </c>
      <c r="E6" s="30">
        <f t="shared" si="0"/>
        <v>18718</v>
      </c>
      <c r="F6" s="23"/>
      <c r="G6" s="46"/>
    </row>
    <row r="7" spans="1:7" ht="13.5" customHeight="1" x14ac:dyDescent="0.2">
      <c r="A7" s="27">
        <v>200</v>
      </c>
      <c r="B7" s="36" t="s">
        <v>29</v>
      </c>
      <c r="C7" s="50">
        <v>269</v>
      </c>
      <c r="D7" s="35">
        <v>240</v>
      </c>
      <c r="E7" s="30">
        <f t="shared" si="0"/>
        <v>64560</v>
      </c>
      <c r="F7" s="23"/>
      <c r="G7" s="46"/>
    </row>
    <row r="8" spans="1:7" ht="13.5" customHeight="1" x14ac:dyDescent="0.2">
      <c r="A8" s="27">
        <v>250</v>
      </c>
      <c r="B8" s="36" t="s">
        <v>29</v>
      </c>
      <c r="C8" s="50">
        <v>63</v>
      </c>
      <c r="D8" s="35">
        <v>300</v>
      </c>
      <c r="E8" s="30">
        <f t="shared" si="0"/>
        <v>18900</v>
      </c>
      <c r="F8" s="23"/>
      <c r="G8" s="46"/>
    </row>
    <row r="9" spans="1:7" ht="13.5" customHeight="1" x14ac:dyDescent="0.2">
      <c r="A9" s="27">
        <v>400</v>
      </c>
      <c r="B9" s="36" t="s">
        <v>29</v>
      </c>
      <c r="C9" s="50">
        <v>11</v>
      </c>
      <c r="D9" s="35">
        <v>468</v>
      </c>
      <c r="E9" s="30">
        <f t="shared" si="0"/>
        <v>5148</v>
      </c>
      <c r="F9" s="23"/>
      <c r="G9" s="46"/>
    </row>
    <row r="10" spans="1:7" ht="13.5" customHeight="1" x14ac:dyDescent="0.2">
      <c r="A10" s="27"/>
      <c r="B10" s="36"/>
      <c r="C10" s="50"/>
      <c r="D10" s="35"/>
      <c r="E10" s="30"/>
      <c r="F10" s="23"/>
      <c r="G10" s="46"/>
    </row>
    <row r="11" spans="1:7" ht="13.5" customHeight="1" x14ac:dyDescent="0.2">
      <c r="A11" s="27">
        <v>175</v>
      </c>
      <c r="B11" s="36" t="s">
        <v>38</v>
      </c>
      <c r="C11" s="50">
        <v>20</v>
      </c>
      <c r="D11" s="35">
        <v>210</v>
      </c>
      <c r="E11" s="30">
        <f t="shared" ref="E11:E14" si="1">(C11*D11)</f>
        <v>4200</v>
      </c>
      <c r="F11" s="23"/>
      <c r="G11" s="46"/>
    </row>
    <row r="12" spans="1:7" ht="13.5" customHeight="1" x14ac:dyDescent="0.2">
      <c r="A12" s="27">
        <v>200</v>
      </c>
      <c r="B12" s="36" t="s">
        <v>38</v>
      </c>
      <c r="C12" s="50">
        <v>0</v>
      </c>
      <c r="D12" s="35">
        <v>200</v>
      </c>
      <c r="E12" s="35">
        <f t="shared" si="1"/>
        <v>0</v>
      </c>
      <c r="F12" s="23"/>
      <c r="G12" s="46"/>
    </row>
    <row r="13" spans="1:7" ht="13.5" customHeight="1" x14ac:dyDescent="0.2">
      <c r="A13" s="27">
        <v>250</v>
      </c>
      <c r="B13" s="36" t="s">
        <v>38</v>
      </c>
      <c r="C13" s="50">
        <v>252</v>
      </c>
      <c r="D13" s="35">
        <v>285</v>
      </c>
      <c r="E13" s="30">
        <f t="shared" si="1"/>
        <v>71820</v>
      </c>
      <c r="F13" s="23"/>
      <c r="G13" s="46"/>
    </row>
    <row r="14" spans="1:7" ht="13.5" customHeight="1" x14ac:dyDescent="0.2">
      <c r="A14" s="27">
        <v>400</v>
      </c>
      <c r="B14" s="36" t="s">
        <v>38</v>
      </c>
      <c r="C14" s="50">
        <v>41</v>
      </c>
      <c r="D14" s="35">
        <v>458</v>
      </c>
      <c r="E14" s="30">
        <f t="shared" si="1"/>
        <v>18778</v>
      </c>
      <c r="F14" s="23"/>
      <c r="G14" s="46"/>
    </row>
    <row r="15" spans="1:7" ht="13.5" customHeight="1" x14ac:dyDescent="0.2">
      <c r="A15" s="27"/>
      <c r="B15" s="36"/>
      <c r="C15" s="50"/>
      <c r="D15" s="35"/>
      <c r="E15" s="30"/>
      <c r="F15" s="23"/>
      <c r="G15" s="46"/>
    </row>
    <row r="16" spans="1:7" ht="13.5" customHeight="1" x14ac:dyDescent="0.2">
      <c r="A16" s="27">
        <v>200</v>
      </c>
      <c r="B16" s="36" t="s">
        <v>37</v>
      </c>
      <c r="C16" s="50">
        <v>29</v>
      </c>
      <c r="D16" s="35">
        <v>200</v>
      </c>
      <c r="E16" s="35">
        <f t="shared" ref="E16" si="2">(C16*D16)</f>
        <v>5800</v>
      </c>
      <c r="F16" s="23"/>
      <c r="G16" s="46"/>
    </row>
    <row r="17" spans="1:9" ht="13.5" customHeight="1" x14ac:dyDescent="0.2">
      <c r="A17" s="27"/>
      <c r="B17" s="36"/>
      <c r="C17" s="50"/>
      <c r="D17" s="35"/>
      <c r="E17" s="30"/>
      <c r="F17" s="23"/>
      <c r="G17" s="46"/>
    </row>
    <row r="18" spans="1:9" ht="13.5" customHeight="1" x14ac:dyDescent="0.2">
      <c r="A18" s="27">
        <v>150</v>
      </c>
      <c r="B18" s="36" t="s">
        <v>36</v>
      </c>
      <c r="C18" s="50">
        <v>3</v>
      </c>
      <c r="D18" s="35">
        <v>190</v>
      </c>
      <c r="E18" s="35">
        <f t="shared" ref="E18" si="3">(C18*D18)</f>
        <v>570</v>
      </c>
      <c r="F18" s="23"/>
      <c r="G18" s="46"/>
    </row>
    <row r="19" spans="1:9" ht="13.5" customHeight="1" x14ac:dyDescent="0.2">
      <c r="A19" s="27"/>
      <c r="B19" s="36"/>
      <c r="C19" s="50"/>
      <c r="D19" s="35"/>
      <c r="E19" s="35"/>
      <c r="F19" s="23"/>
      <c r="G19" s="46"/>
    </row>
    <row r="20" spans="1:9" ht="13.5" customHeight="1" x14ac:dyDescent="0.2">
      <c r="A20" s="27"/>
      <c r="B20" s="36"/>
      <c r="C20" s="50"/>
      <c r="D20" s="35"/>
      <c r="E20" s="30"/>
      <c r="F20" s="23"/>
      <c r="G20" s="46"/>
    </row>
    <row r="21" spans="1:9" ht="13.5" customHeight="1" x14ac:dyDescent="0.2">
      <c r="A21" s="27">
        <v>38</v>
      </c>
      <c r="B21" s="36" t="s">
        <v>50</v>
      </c>
      <c r="C21" s="50">
        <v>291</v>
      </c>
      <c r="D21" s="35">
        <v>38</v>
      </c>
      <c r="E21" s="35">
        <f t="shared" ref="E21:E45" si="4">(C21*D21)</f>
        <v>11058</v>
      </c>
      <c r="F21" s="23"/>
      <c r="G21" s="46"/>
    </row>
    <row r="22" spans="1:9" ht="13.5" customHeight="1" x14ac:dyDescent="0.2">
      <c r="A22" s="27">
        <v>40</v>
      </c>
      <c r="B22" s="36" t="s">
        <v>50</v>
      </c>
      <c r="C22" s="50">
        <v>706</v>
      </c>
      <c r="D22" s="35">
        <v>40</v>
      </c>
      <c r="E22" s="35">
        <f t="shared" si="4"/>
        <v>28240</v>
      </c>
      <c r="F22" s="23"/>
      <c r="G22" s="46"/>
    </row>
    <row r="23" spans="1:9" ht="13.5" customHeight="1" x14ac:dyDescent="0.2">
      <c r="A23" s="27">
        <v>42</v>
      </c>
      <c r="B23" s="36" t="s">
        <v>50</v>
      </c>
      <c r="C23" s="50">
        <v>6</v>
      </c>
      <c r="D23" s="35">
        <v>42</v>
      </c>
      <c r="E23" s="35">
        <f t="shared" si="4"/>
        <v>252</v>
      </c>
      <c r="F23" s="23"/>
      <c r="G23" s="46"/>
    </row>
    <row r="24" spans="1:9" ht="13.5" customHeight="1" x14ac:dyDescent="0.2">
      <c r="A24" s="27">
        <v>43</v>
      </c>
      <c r="B24" s="36" t="s">
        <v>50</v>
      </c>
      <c r="C24" s="50">
        <v>1234</v>
      </c>
      <c r="D24" s="35">
        <v>43</v>
      </c>
      <c r="E24" s="35">
        <f t="shared" si="4"/>
        <v>53062</v>
      </c>
      <c r="F24" s="23"/>
      <c r="G24" s="46"/>
      <c r="I24" s="24" t="s">
        <v>53</v>
      </c>
    </row>
    <row r="25" spans="1:9" ht="13.5" customHeight="1" x14ac:dyDescent="0.2">
      <c r="A25" s="27">
        <v>46</v>
      </c>
      <c r="B25" s="36" t="s">
        <v>50</v>
      </c>
      <c r="C25" s="50">
        <v>134</v>
      </c>
      <c r="D25" s="35">
        <v>46</v>
      </c>
      <c r="E25" s="35">
        <f t="shared" si="4"/>
        <v>6164</v>
      </c>
      <c r="F25" s="23"/>
      <c r="G25" s="46"/>
    </row>
    <row r="26" spans="1:9" ht="13.5" customHeight="1" x14ac:dyDescent="0.2">
      <c r="A26" s="27">
        <v>49</v>
      </c>
      <c r="B26" s="36" t="s">
        <v>50</v>
      </c>
      <c r="C26" s="50">
        <v>321</v>
      </c>
      <c r="D26" s="35">
        <v>49</v>
      </c>
      <c r="E26" s="35">
        <f t="shared" si="4"/>
        <v>15729</v>
      </c>
      <c r="F26" s="23"/>
      <c r="G26" s="46"/>
    </row>
    <row r="27" spans="1:9" ht="13.5" customHeight="1" x14ac:dyDescent="0.2">
      <c r="A27" s="27">
        <v>55</v>
      </c>
      <c r="B27" s="36" t="s">
        <v>50</v>
      </c>
      <c r="C27" s="50">
        <v>255</v>
      </c>
      <c r="D27" s="35">
        <v>55</v>
      </c>
      <c r="E27" s="35">
        <f t="shared" si="4"/>
        <v>14025</v>
      </c>
      <c r="F27" s="23"/>
      <c r="G27" s="46"/>
    </row>
    <row r="28" spans="1:9" ht="13.5" customHeight="1" x14ac:dyDescent="0.2">
      <c r="A28" s="27">
        <v>61</v>
      </c>
      <c r="B28" s="36" t="s">
        <v>50</v>
      </c>
      <c r="C28" s="50">
        <v>205</v>
      </c>
      <c r="D28" s="35">
        <v>61</v>
      </c>
      <c r="E28" s="35">
        <f t="shared" si="4"/>
        <v>12505</v>
      </c>
      <c r="F28" s="23"/>
      <c r="G28" s="46"/>
    </row>
    <row r="29" spans="1:9" ht="13.5" customHeight="1" x14ac:dyDescent="0.2">
      <c r="A29" s="27">
        <v>62</v>
      </c>
      <c r="B29" s="36" t="s">
        <v>50</v>
      </c>
      <c r="C29" s="50">
        <v>138</v>
      </c>
      <c r="D29" s="35">
        <v>62</v>
      </c>
      <c r="E29" s="35">
        <f t="shared" si="4"/>
        <v>8556</v>
      </c>
      <c r="F29" s="23"/>
      <c r="G29" s="46"/>
    </row>
    <row r="30" spans="1:9" ht="13.5" customHeight="1" x14ac:dyDescent="0.2">
      <c r="A30" s="27">
        <v>69</v>
      </c>
      <c r="B30" s="36" t="s">
        <v>50</v>
      </c>
      <c r="C30" s="50">
        <v>323</v>
      </c>
      <c r="D30" s="35">
        <v>69</v>
      </c>
      <c r="E30" s="35">
        <f t="shared" si="4"/>
        <v>22287</v>
      </c>
      <c r="F30" s="23"/>
      <c r="G30" s="46"/>
    </row>
    <row r="31" spans="1:9" ht="13.5" customHeight="1" x14ac:dyDescent="0.2">
      <c r="A31" s="27">
        <v>70</v>
      </c>
      <c r="B31" s="36" t="s">
        <v>50</v>
      </c>
      <c r="C31" s="50">
        <v>40</v>
      </c>
      <c r="D31" s="35">
        <v>70</v>
      </c>
      <c r="E31" s="35">
        <f t="shared" si="4"/>
        <v>2800</v>
      </c>
      <c r="F31" s="23"/>
      <c r="G31" s="46"/>
    </row>
    <row r="32" spans="1:9" ht="13.5" customHeight="1" x14ac:dyDescent="0.2">
      <c r="A32" s="27">
        <v>79</v>
      </c>
      <c r="B32" s="36" t="s">
        <v>50</v>
      </c>
      <c r="C32" s="50">
        <v>9</v>
      </c>
      <c r="D32" s="35">
        <v>79</v>
      </c>
      <c r="E32" s="35">
        <f t="shared" si="4"/>
        <v>711</v>
      </c>
      <c r="F32" s="23"/>
      <c r="G32" s="46"/>
    </row>
    <row r="33" spans="1:7" ht="13.5" customHeight="1" x14ac:dyDescent="0.2">
      <c r="A33" s="27">
        <v>88</v>
      </c>
      <c r="B33" s="36" t="s">
        <v>50</v>
      </c>
      <c r="C33" s="50">
        <v>243</v>
      </c>
      <c r="D33" s="35">
        <v>88</v>
      </c>
      <c r="E33" s="35">
        <f t="shared" si="4"/>
        <v>21384</v>
      </c>
      <c r="F33" s="23"/>
      <c r="G33" s="46"/>
    </row>
    <row r="34" spans="1:7" ht="13.5" customHeight="1" x14ac:dyDescent="0.2">
      <c r="A34" s="27">
        <v>90</v>
      </c>
      <c r="B34" s="36" t="s">
        <v>50</v>
      </c>
      <c r="C34" s="50">
        <v>7</v>
      </c>
      <c r="D34" s="35">
        <v>102</v>
      </c>
      <c r="E34" s="35">
        <f t="shared" si="4"/>
        <v>714</v>
      </c>
      <c r="F34" s="23"/>
      <c r="G34" s="46"/>
    </row>
    <row r="35" spans="1:7" ht="13.5" customHeight="1" x14ac:dyDescent="0.2">
      <c r="A35" s="27">
        <v>94</v>
      </c>
      <c r="B35" s="36" t="s">
        <v>50</v>
      </c>
      <c r="C35" s="50">
        <v>35</v>
      </c>
      <c r="D35" s="35">
        <v>94</v>
      </c>
      <c r="E35" s="35">
        <f t="shared" si="4"/>
        <v>3290</v>
      </c>
      <c r="F35" s="23"/>
      <c r="G35" s="46"/>
    </row>
    <row r="36" spans="1:7" ht="13.5" customHeight="1" x14ac:dyDescent="0.2">
      <c r="A36" s="27">
        <v>99</v>
      </c>
      <c r="B36" s="36" t="s">
        <v>50</v>
      </c>
      <c r="C36" s="50">
        <v>80</v>
      </c>
      <c r="D36" s="35">
        <v>99</v>
      </c>
      <c r="E36" s="35">
        <f t="shared" si="4"/>
        <v>7920</v>
      </c>
      <c r="F36" s="23"/>
      <c r="G36" s="46"/>
    </row>
    <row r="37" spans="1:7" ht="13.5" customHeight="1" x14ac:dyDescent="0.2">
      <c r="A37" s="27">
        <v>107</v>
      </c>
      <c r="B37" s="36" t="s">
        <v>50</v>
      </c>
      <c r="C37" s="50">
        <v>4</v>
      </c>
      <c r="D37" s="35">
        <v>107</v>
      </c>
      <c r="E37" s="35">
        <f t="shared" si="4"/>
        <v>428</v>
      </c>
      <c r="F37" s="23"/>
      <c r="G37" s="46"/>
    </row>
    <row r="38" spans="1:7" ht="13.5" customHeight="1" x14ac:dyDescent="0.2">
      <c r="A38" s="27">
        <v>112</v>
      </c>
      <c r="B38" s="36" t="s">
        <v>50</v>
      </c>
      <c r="C38" s="50">
        <v>13</v>
      </c>
      <c r="D38" s="35">
        <v>112</v>
      </c>
      <c r="E38" s="35">
        <f t="shared" si="4"/>
        <v>1456</v>
      </c>
      <c r="F38" s="23"/>
      <c r="G38" s="46"/>
    </row>
    <row r="39" spans="1:7" ht="13.5" customHeight="1" x14ac:dyDescent="0.2">
      <c r="A39" s="27">
        <v>125</v>
      </c>
      <c r="B39" s="36" t="s">
        <v>50</v>
      </c>
      <c r="C39" s="50">
        <v>463</v>
      </c>
      <c r="D39" s="35">
        <v>125</v>
      </c>
      <c r="E39" s="35">
        <f t="shared" si="4"/>
        <v>57875</v>
      </c>
      <c r="F39" s="23"/>
      <c r="G39" s="46"/>
    </row>
    <row r="40" spans="1:7" ht="13.5" customHeight="1" x14ac:dyDescent="0.2">
      <c r="A40" s="27">
        <v>143</v>
      </c>
      <c r="B40" s="36" t="s">
        <v>50</v>
      </c>
      <c r="C40" s="50">
        <v>8</v>
      </c>
      <c r="D40" s="35">
        <v>143</v>
      </c>
      <c r="E40" s="35">
        <f t="shared" si="4"/>
        <v>1144</v>
      </c>
      <c r="F40" s="23"/>
      <c r="G40" s="46"/>
    </row>
    <row r="41" spans="1:7" ht="13.5" customHeight="1" x14ac:dyDescent="0.2">
      <c r="A41" s="27">
        <v>151</v>
      </c>
      <c r="B41" s="36" t="s">
        <v>50</v>
      </c>
      <c r="C41" s="50">
        <v>21</v>
      </c>
      <c r="D41" s="35">
        <v>151</v>
      </c>
      <c r="E41" s="35">
        <f t="shared" si="4"/>
        <v>3171</v>
      </c>
      <c r="F41" s="23"/>
      <c r="G41" s="46"/>
    </row>
    <row r="42" spans="1:7" ht="13.5" customHeight="1" x14ac:dyDescent="0.2">
      <c r="A42" s="27">
        <v>154</v>
      </c>
      <c r="B42" s="36" t="s">
        <v>50</v>
      </c>
      <c r="C42" s="50">
        <v>21</v>
      </c>
      <c r="D42" s="35">
        <v>154</v>
      </c>
      <c r="E42" s="35">
        <f t="shared" si="4"/>
        <v>3234</v>
      </c>
      <c r="F42" s="23"/>
      <c r="G42" s="46"/>
    </row>
    <row r="43" spans="1:7" ht="13.5" customHeight="1" x14ac:dyDescent="0.2">
      <c r="A43" s="27">
        <v>157</v>
      </c>
      <c r="B43" s="36" t="s">
        <v>50</v>
      </c>
      <c r="C43" s="50">
        <v>11</v>
      </c>
      <c r="D43" s="35">
        <v>154</v>
      </c>
      <c r="E43" s="35">
        <f t="shared" si="4"/>
        <v>1694</v>
      </c>
      <c r="F43" s="23"/>
      <c r="G43" s="46"/>
    </row>
    <row r="44" spans="1:7" ht="13.5" customHeight="1" x14ac:dyDescent="0.2">
      <c r="A44" s="27">
        <v>160</v>
      </c>
      <c r="B44" s="36" t="s">
        <v>50</v>
      </c>
      <c r="C44" s="50">
        <v>354</v>
      </c>
      <c r="D44" s="35">
        <v>160</v>
      </c>
      <c r="E44" s="35">
        <f t="shared" si="4"/>
        <v>56640</v>
      </c>
      <c r="F44" s="23"/>
      <c r="G44" s="46"/>
    </row>
    <row r="45" spans="1:7" ht="13.5" customHeight="1" x14ac:dyDescent="0.2">
      <c r="A45" s="27">
        <v>250</v>
      </c>
      <c r="B45" s="36" t="s">
        <v>50</v>
      </c>
      <c r="C45" s="50">
        <v>38</v>
      </c>
      <c r="D45" s="35">
        <v>250</v>
      </c>
      <c r="E45" s="35">
        <f t="shared" si="4"/>
        <v>9500</v>
      </c>
      <c r="F45" s="23"/>
      <c r="G45" s="46"/>
    </row>
    <row r="46" spans="1:7" ht="13.5" customHeight="1" x14ac:dyDescent="0.2">
      <c r="A46" s="27">
        <v>315</v>
      </c>
      <c r="B46" s="36" t="s">
        <v>50</v>
      </c>
      <c r="C46" s="50">
        <v>14</v>
      </c>
      <c r="D46" s="35">
        <v>315</v>
      </c>
      <c r="E46" s="35">
        <f t="shared" si="0"/>
        <v>4410</v>
      </c>
      <c r="F46" s="23"/>
      <c r="G46" s="46"/>
    </row>
    <row r="47" spans="1:7" ht="13.5" customHeight="1" x14ac:dyDescent="0.2">
      <c r="A47" s="27"/>
      <c r="B47" s="36"/>
      <c r="C47" s="50"/>
      <c r="D47" s="30"/>
      <c r="E47" s="30"/>
      <c r="F47" s="23"/>
      <c r="G47" s="46"/>
    </row>
    <row r="48" spans="1:7" x14ac:dyDescent="0.2">
      <c r="A48" s="27" t="s">
        <v>54</v>
      </c>
      <c r="B48" s="36" t="s">
        <v>37</v>
      </c>
      <c r="C48" s="29">
        <v>0</v>
      </c>
      <c r="D48" s="35">
        <v>115</v>
      </c>
      <c r="E48" s="35">
        <f t="shared" si="0"/>
        <v>0</v>
      </c>
    </row>
    <row r="49" spans="1:7" ht="13.5" customHeight="1" x14ac:dyDescent="0.2">
      <c r="A49" s="27" t="s">
        <v>43</v>
      </c>
      <c r="B49" s="36" t="s">
        <v>40</v>
      </c>
      <c r="C49" s="29">
        <v>0</v>
      </c>
      <c r="D49" s="35">
        <v>255</v>
      </c>
      <c r="E49" s="35">
        <f t="shared" si="0"/>
        <v>0</v>
      </c>
      <c r="F49" s="23"/>
      <c r="G49" s="46"/>
    </row>
    <row r="50" spans="1:7" ht="13.5" customHeight="1" x14ac:dyDescent="0.2">
      <c r="A50" s="27" t="s">
        <v>44</v>
      </c>
      <c r="B50" s="36" t="s">
        <v>40</v>
      </c>
      <c r="C50" s="29">
        <v>0</v>
      </c>
      <c r="D50" s="35">
        <v>270</v>
      </c>
      <c r="E50" s="35">
        <f t="shared" si="0"/>
        <v>0</v>
      </c>
      <c r="F50" s="23"/>
      <c r="G50" s="46"/>
    </row>
    <row r="51" spans="1:7" ht="13.5" customHeight="1" x14ac:dyDescent="0.2">
      <c r="A51" s="27" t="s">
        <v>39</v>
      </c>
      <c r="B51" s="36" t="s">
        <v>40</v>
      </c>
      <c r="C51" s="29">
        <v>0</v>
      </c>
      <c r="D51" s="35">
        <v>110</v>
      </c>
      <c r="E51" s="35">
        <f t="shared" si="0"/>
        <v>0</v>
      </c>
      <c r="F51" s="23"/>
      <c r="G51" s="46"/>
    </row>
    <row r="52" spans="1:7" ht="13.5" customHeight="1" x14ac:dyDescent="0.2">
      <c r="A52" s="27" t="s">
        <v>42</v>
      </c>
      <c r="B52" s="36" t="s">
        <v>40</v>
      </c>
      <c r="C52" s="29">
        <v>0</v>
      </c>
      <c r="D52" s="35">
        <v>230</v>
      </c>
      <c r="E52" s="35">
        <f t="shared" si="0"/>
        <v>0</v>
      </c>
      <c r="F52" s="23"/>
      <c r="G52" s="46"/>
    </row>
    <row r="53" spans="1:7" ht="13.5" customHeight="1" x14ac:dyDescent="0.2">
      <c r="A53" s="27" t="s">
        <v>41</v>
      </c>
      <c r="B53" s="36" t="s">
        <v>40</v>
      </c>
      <c r="C53" s="29">
        <v>0</v>
      </c>
      <c r="D53" s="35">
        <v>170</v>
      </c>
      <c r="E53" s="35">
        <f t="shared" si="0"/>
        <v>0</v>
      </c>
      <c r="F53" s="23"/>
    </row>
    <row r="54" spans="1:7" ht="13.5" customHeight="1" x14ac:dyDescent="0.2">
      <c r="A54" s="27"/>
      <c r="B54" s="36"/>
      <c r="C54" s="29"/>
      <c r="D54" s="30"/>
      <c r="E54" s="30"/>
      <c r="F54" s="23"/>
    </row>
    <row r="55" spans="1:7" ht="13.5" customHeight="1" x14ac:dyDescent="0.2">
      <c r="A55" s="27"/>
      <c r="B55" s="36"/>
      <c r="C55" s="29"/>
      <c r="D55" s="30"/>
      <c r="E55" s="30"/>
      <c r="F55" s="23"/>
    </row>
    <row r="56" spans="1:7" ht="13.5" customHeight="1" x14ac:dyDescent="0.2">
      <c r="F56" s="23"/>
    </row>
    <row r="57" spans="1:7" ht="13.5" customHeight="1" x14ac:dyDescent="0.2">
      <c r="A57" s="27"/>
      <c r="B57" s="36"/>
      <c r="C57" s="29"/>
      <c r="D57" s="35"/>
      <c r="E57" s="35">
        <f t="shared" ref="E57" si="5">(C57*D57)</f>
        <v>0</v>
      </c>
      <c r="F57" s="23"/>
    </row>
    <row r="58" spans="1:7" ht="13.5" customHeight="1" x14ac:dyDescent="0.2">
      <c r="A58" s="27"/>
      <c r="B58" s="45" t="s">
        <v>33</v>
      </c>
      <c r="C58" s="29">
        <f>SUM(C3:C57)</f>
        <v>8141</v>
      </c>
      <c r="D58" s="35"/>
      <c r="E58" s="35"/>
      <c r="F58" s="23"/>
    </row>
    <row r="59" spans="1:7" x14ac:dyDescent="0.2">
      <c r="A59" s="30"/>
      <c r="B59" s="48"/>
      <c r="C59" s="30"/>
      <c r="D59" s="30"/>
      <c r="E59" s="30"/>
      <c r="F59" s="23"/>
    </row>
    <row r="60" spans="1:7" ht="25.5" x14ac:dyDescent="0.2">
      <c r="A60" s="30"/>
      <c r="B60" s="45" t="s">
        <v>34</v>
      </c>
      <c r="C60" s="30"/>
      <c r="D60" s="30"/>
      <c r="E60" s="30">
        <f>SUM(E3:E59)</f>
        <v>864369</v>
      </c>
      <c r="F60" s="23"/>
    </row>
    <row r="61" spans="1:7" x14ac:dyDescent="0.2">
      <c r="A61" s="30"/>
      <c r="B61" s="48"/>
      <c r="C61" s="30"/>
      <c r="D61" s="30"/>
      <c r="E61" s="30"/>
      <c r="F61" s="23"/>
    </row>
    <row r="62" spans="1:7" x14ac:dyDescent="0.2">
      <c r="A62" s="23"/>
      <c r="B62" s="49"/>
      <c r="C62" s="23"/>
      <c r="D62" s="23"/>
      <c r="E62" s="23"/>
      <c r="F62" s="23"/>
    </row>
  </sheetData>
  <mergeCells count="1">
    <mergeCell ref="A1:E1"/>
  </mergeCells>
  <pageMargins left="0.75" right="0.75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Summary</vt:lpstr>
      <vt:lpstr>PHope MARCH 2014</vt:lpstr>
      <vt:lpstr>PHope APRIL 2014</vt:lpstr>
      <vt:lpstr>Gravenhurst AUGUST 2016</vt:lpstr>
      <vt:lpstr>Gravenhurst SEPT GIS-BILLG 2016</vt:lpstr>
      <vt:lpstr>Pickering JULY GIS-BILLG 2017</vt:lpstr>
      <vt:lpstr>Pickering AUG GIS-BILLG 2017</vt:lpstr>
      <vt:lpstr>Pickering Sept GIS-BILLG 2017</vt:lpstr>
      <vt:lpstr>Pickering OCT GIS-BILLG 2017</vt:lpstr>
      <vt:lpstr>Pickering NOV GIS-BILLG 2017</vt:lpstr>
      <vt:lpstr>Pickering Dec GIS-BILLG 2017</vt:lpstr>
      <vt:lpstr>'PHope APRIL 2014'!Print_Area</vt:lpstr>
      <vt:lpstr>'PHope MARCH 2014'!Print_Area</vt:lpstr>
      <vt:lpstr>'Pickering AUG GIS-BILLG 2017'!Print_Area</vt:lpstr>
      <vt:lpstr>'Pickering Dec GIS-BILLG 2017'!Print_Area</vt:lpstr>
      <vt:lpstr>'Pickering JULY GIS-BILLG 2017'!Print_Area</vt:lpstr>
      <vt:lpstr>'Pickering NOV GIS-BILLG 2017'!Print_Area</vt:lpstr>
      <vt:lpstr>'Pickering OCT GIS-BILLG 2017'!Print_Area</vt:lpstr>
      <vt:lpstr>'Pickering Sept GIS-BILLG 2017'!Print_Area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2018-12-11T19:58:52Z</dcterms:modified>
</cp:coreProperties>
</file>