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9040" windowHeight="12330"/>
  </bookViews>
  <sheets>
    <sheet name="2014" sheetId="1" r:id="rId1"/>
  </sheets>
  <externalReferences>
    <externalReference r:id="rId2"/>
  </externalReferences>
  <definedNames>
    <definedName name="EBNUMBER">'[1]LDC Info'!$E$16</definedName>
    <definedName name="_xlnm.Print_Area" localSheetId="0">'2014'!$A$1:$K$37</definedName>
  </definedNames>
  <calcPr calcId="145621" iterate="1"/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H18" i="1"/>
  <c r="J18" i="1" s="1"/>
  <c r="J17" i="1"/>
  <c r="J30" i="1" s="1"/>
  <c r="H30" i="1" l="1"/>
  <c r="I30" i="1" s="1"/>
</calcChain>
</file>

<file path=xl/sharedStrings.xml><?xml version="1.0" encoding="utf-8"?>
<sst xmlns="http://schemas.openxmlformats.org/spreadsheetml/2006/main" count="35" uniqueCount="32">
  <si>
    <t>File Number:</t>
  </si>
  <si>
    <t>Exhibit:</t>
  </si>
  <si>
    <t>Tab:</t>
  </si>
  <si>
    <t>Schedule:</t>
  </si>
  <si>
    <t>Page:</t>
  </si>
  <si>
    <t>Date:</t>
  </si>
  <si>
    <t>Appendix 2-OB</t>
  </si>
  <si>
    <t>Debt Instruments</t>
  </si>
  <si>
    <t>This table must be completed for all required historical years, the bridge year and the test year.</t>
  </si>
  <si>
    <t>Year</t>
  </si>
  <si>
    <t>Row</t>
  </si>
  <si>
    <t>Description</t>
  </si>
  <si>
    <t>Lender</t>
  </si>
  <si>
    <t>Affiliated or Third-Party Debt?</t>
  </si>
  <si>
    <t>Fixed or Variable-Rate?</t>
  </si>
  <si>
    <t>Start Date</t>
  </si>
  <si>
    <t>Term              (years)</t>
  </si>
  <si>
    <t>Average Principal                         ($)</t>
  </si>
  <si>
    <r>
      <t xml:space="preserve">Effective Rate (%) </t>
    </r>
    <r>
      <rPr>
        <vertAlign val="superscript"/>
        <sz val="10"/>
        <rFont val="Arial"/>
        <family val="2"/>
      </rPr>
      <t>2</t>
    </r>
  </si>
  <si>
    <r>
      <t xml:space="preserve">Interest ($) </t>
    </r>
    <r>
      <rPr>
        <vertAlign val="superscript"/>
        <sz val="10"/>
        <rFont val="Arial"/>
        <family val="2"/>
      </rPr>
      <t>1</t>
    </r>
  </si>
  <si>
    <t>Additional Comments, if any</t>
  </si>
  <si>
    <t>$23M note maturing May 20, 2036</t>
  </si>
  <si>
    <t>Hydro One Inc.</t>
  </si>
  <si>
    <t>Third-Party</t>
  </si>
  <si>
    <t>Fixed Rate</t>
  </si>
  <si>
    <t>$10M note maturing June 6, 2044</t>
  </si>
  <si>
    <t>Average principal represents the pro-rated amount outstanding in 2014</t>
  </si>
  <si>
    <t>Total</t>
  </si>
  <si>
    <t>Notes</t>
  </si>
  <si>
    <t>If financing is in place only part of the year, separately calculate the pro-rated interest in the year and input in the cell.</t>
  </si>
  <si>
    <r>
      <t xml:space="preserve">Input actual or deemed long-term debt rate in accordance with the guidelines in </t>
    </r>
    <r>
      <rPr>
        <i/>
        <sz val="10"/>
        <rFont val="Arial"/>
        <family val="2"/>
      </rPr>
      <t>The Report of the Board on the Cost of Capital for Ontario's Regulated Utilities</t>
    </r>
    <r>
      <rPr>
        <sz val="10"/>
        <rFont val="Arial"/>
        <family val="2"/>
      </rPr>
      <t>, issued December 11, 2009, or with any subsequent update issued by the Board.</t>
    </r>
  </si>
  <si>
    <t>Add more lines above row 12 if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</si>
</sst>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09]d\-mmm\-yy;@"/>
    <numFmt numFmtId="165" formatCode="_-&quot;$&quot;* #,##0_-;\-&quot;$&quot;* #,##0_-;_-&quot;$&quot;* &quot;-&quot;??_-;_-@_-"/>
    <numFmt numFmtId="166" formatCode="0.000%"/>
    <numFmt numFmtId="167" formatCode="_-&quot;$&quot;* #,##0.00_-;\-&quot;$&quot;* #,##0.00_-;_-&quot;$&quot;* &quot;-&quot;??_-;_-@_-"/>
    <numFmt numFmtId="168" formatCode="_(* #,##0_);_(* \(#,##0\);_(* &quot;-&quot;??_);_(@_)"/>
    <numFmt numFmtId="169" formatCode="_(&quot;$&quot;* #,##0_);_(&quot;$&quot;* \(#,##0\);_(&quot;$&quot;* &quot;-&quot;??_);_(@_)"/>
    <numFmt numFmtId="170" formatCode="#,##0.0_);\(#,##0.0\)"/>
    <numFmt numFmtId="171" formatCode="_(* #,##0.0_);_(* \(#,##0.0\);_(* &quot;-&quot;??_);_(@_)"/>
    <numFmt numFmtId="172" formatCode="#,##0.00000_);\(#,##0.00000\)"/>
    <numFmt numFmtId="173" formatCode="0.0\x"/>
    <numFmt numFmtId="174" formatCode="#,##0.000_);\(#,##0.000\)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8" fontId="3" fillId="0" borderId="0"/>
    <xf numFmtId="168" fontId="3" fillId="0" borderId="0"/>
    <xf numFmtId="168" fontId="3" fillId="0" borderId="0"/>
    <xf numFmtId="169" fontId="9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0" fillId="0" borderId="0"/>
    <xf numFmtId="44" fontId="3" fillId="0" borderId="0" applyFont="0" applyFill="0" applyBorder="0" applyAlignment="0" applyProtection="0"/>
    <xf numFmtId="176" fontId="10" fillId="0" borderId="0"/>
    <xf numFmtId="177" fontId="10" fillId="0" borderId="0"/>
    <xf numFmtId="38" fontId="4" fillId="4" borderId="0" applyNumberFormat="0" applyBorder="0" applyAlignment="0" applyProtection="0"/>
    <xf numFmtId="0" fontId="6" fillId="0" borderId="15" applyNumberFormat="0" applyAlignment="0" applyProtection="0">
      <alignment horizontal="left" vertical="center"/>
    </xf>
    <xf numFmtId="0" fontId="6" fillId="0" borderId="16">
      <alignment horizontal="left" vertical="center"/>
    </xf>
    <xf numFmtId="10" fontId="4" fillId="5" borderId="2" applyNumberFormat="0" applyBorder="0" applyAlignment="0" applyProtection="0"/>
    <xf numFmtId="167" fontId="9" fillId="0" borderId="0"/>
    <xf numFmtId="178" fontId="3" fillId="0" borderId="0"/>
    <xf numFmtId="0" fontId="3" fillId="0" borderId="0"/>
    <xf numFmtId="0" fontId="1" fillId="0" borderId="0"/>
    <xf numFmtId="0" fontId="3" fillId="0" borderId="0"/>
    <xf numFmtId="7" fontId="10" fillId="0" borderId="0"/>
    <xf numFmtId="37" fontId="11" fillId="6" borderId="0">
      <alignment horizontal="right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7">
      <alignment horizontal="center"/>
    </xf>
    <xf numFmtId="3" fontId="12" fillId="0" borderId="0" applyFont="0" applyFill="0" applyBorder="0" applyAlignment="0" applyProtection="0"/>
    <xf numFmtId="0" fontId="12" fillId="7" borderId="0" applyNumberFormat="0" applyFon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9" fontId="3" fillId="0" borderId="0"/>
    <xf numFmtId="179" fontId="3" fillId="0" borderId="0"/>
    <xf numFmtId="179" fontId="3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3" applyFont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indent="4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5" fontId="0" fillId="2" borderId="2" xfId="1" applyNumberFormat="1" applyFont="1" applyFill="1" applyBorder="1" applyProtection="1">
      <protection locked="0"/>
    </xf>
    <xf numFmtId="10" fontId="0" fillId="2" borderId="2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15" fontId="0" fillId="0" borderId="0" xfId="0" applyNumberFormat="1" applyProtection="1">
      <protection locked="0"/>
    </xf>
    <xf numFmtId="166" fontId="0" fillId="2" borderId="2" xfId="0" applyNumberFormat="1" applyFill="1" applyBorder="1" applyProtection="1">
      <protection locked="0"/>
    </xf>
    <xf numFmtId="0" fontId="0" fillId="0" borderId="0" xfId="0" applyAlignment="1" applyProtection="1">
      <alignment horizontal="left" indent="4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5" fontId="0" fillId="0" borderId="13" xfId="1" applyNumberFormat="1" applyFont="1" applyBorder="1" applyProtection="1">
      <protection locked="0"/>
    </xf>
    <xf numFmtId="10" fontId="0" fillId="0" borderId="13" xfId="2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9" fontId="0" fillId="0" borderId="2" xfId="1" applyNumberFormat="1" applyFont="1" applyFill="1" applyBorder="1" applyProtection="1">
      <protection locked="0"/>
    </xf>
    <xf numFmtId="169" fontId="0" fillId="0" borderId="9" xfId="0" applyNumberFormat="1" applyBorder="1" applyProtection="1">
      <protection locked="0"/>
    </xf>
    <xf numFmtId="169" fontId="0" fillId="0" borderId="12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</cellXfs>
  <cellStyles count="56">
    <cellStyle name="$" xfId="4"/>
    <cellStyle name="$_CCA-Request_H11bps" xfId="5"/>
    <cellStyle name="$_CCA-Request_H11bps July 9" xfId="6"/>
    <cellStyle name="$comma" xfId="7"/>
    <cellStyle name="_Comma" xfId="8"/>
    <cellStyle name="_Currency" xfId="9"/>
    <cellStyle name="_CurrencySpace" xfId="10"/>
    <cellStyle name="_Multiple" xfId="11"/>
    <cellStyle name="_MultipleSpace" xfId="12"/>
    <cellStyle name="_Percent" xfId="13"/>
    <cellStyle name="_PercentSpace" xfId="14"/>
    <cellStyle name="_PercentSpace_AR Analysis 061207" xfId="15"/>
    <cellStyle name="_PercentSpace_RMDx BP050513a 051212a" xfId="16"/>
    <cellStyle name="Comma 2" xfId="17"/>
    <cellStyle name="Comma 2 2" xfId="18"/>
    <cellStyle name="Comma 3" xfId="19"/>
    <cellStyle name="comma zerodec" xfId="20"/>
    <cellStyle name="Currency" xfId="1" builtinId="4"/>
    <cellStyle name="Currency 2" xfId="21"/>
    <cellStyle name="Currency1" xfId="22"/>
    <cellStyle name="Dollar (zero dec)" xfId="23"/>
    <cellStyle name="Grey" xfId="24"/>
    <cellStyle name="Header1" xfId="25"/>
    <cellStyle name="Header2" xfId="26"/>
    <cellStyle name="Input [yellow]" xfId="27"/>
    <cellStyle name="multiple" xfId="28"/>
    <cellStyle name="Normal" xfId="0" builtinId="0"/>
    <cellStyle name="Normal - Style1" xfId="29"/>
    <cellStyle name="Normal 2" xfId="3"/>
    <cellStyle name="Normal 2 2" xfId="30"/>
    <cellStyle name="Normal 3" xfId="31"/>
    <cellStyle name="Number" xfId="32"/>
    <cellStyle name="OH01" xfId="33"/>
    <cellStyle name="OHnplode" xfId="34"/>
    <cellStyle name="Percent" xfId="2" builtinId="5"/>
    <cellStyle name="Percent [2]" xfId="35"/>
    <cellStyle name="Percent 2" xfId="36"/>
    <cellStyle name="Percent 2 2" xfId="37"/>
    <cellStyle name="Percent 3" xfId="38"/>
    <cellStyle name="Percent 4" xfId="39"/>
    <cellStyle name="Percent 5" xfId="40"/>
    <cellStyle name="Percent 6" xfId="41"/>
    <cellStyle name="Percent 7" xfId="42"/>
    <cellStyle name="PSChar" xfId="43"/>
    <cellStyle name="PSDate" xfId="44"/>
    <cellStyle name="PSDec" xfId="45"/>
    <cellStyle name="PSHeading" xfId="46"/>
    <cellStyle name="PSInt" xfId="47"/>
    <cellStyle name="PSSpacer" xfId="48"/>
    <cellStyle name="ShOut" xfId="49"/>
    <cellStyle name="Style 1" xfId="50"/>
    <cellStyle name="Style 2" xfId="51"/>
    <cellStyle name="Style 3" xfId="52"/>
    <cellStyle name="x" xfId="53"/>
    <cellStyle name="x_CCA-Request_H11bps" xfId="54"/>
    <cellStyle name="x_CCA-Request_H11bps July 9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30\4300\Regulatory%20Support\Regulatory\Remotes%20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A9" zoomScale="90" zoomScaleNormal="90" workbookViewId="0">
      <selection activeCell="Q12" sqref="Q12"/>
    </sheetView>
  </sheetViews>
  <sheetFormatPr defaultColWidth="9.140625" defaultRowHeight="15" x14ac:dyDescent="0.25"/>
  <cols>
    <col min="1" max="1" width="8.42578125" style="33" bestFit="1" customWidth="1"/>
    <col min="2" max="2" width="35.140625" style="1" customWidth="1"/>
    <col min="3" max="3" width="17.140625" style="1" customWidth="1"/>
    <col min="4" max="4" width="15.42578125" style="1" bestFit="1" customWidth="1"/>
    <col min="5" max="5" width="14" style="1" customWidth="1"/>
    <col min="6" max="6" width="12.28515625" style="1" customWidth="1"/>
    <col min="7" max="7" width="8.42578125" style="1" customWidth="1"/>
    <col min="8" max="8" width="14.28515625" style="1" customWidth="1"/>
    <col min="9" max="9" width="9.85546875" style="1" customWidth="1"/>
    <col min="10" max="10" width="16" style="1" bestFit="1" customWidth="1"/>
    <col min="11" max="11" width="65.42578125" style="1" bestFit="1" customWidth="1"/>
    <col min="12" max="12" width="9" style="1" customWidth="1"/>
    <col min="13" max="13" width="10.42578125" style="1" customWidth="1"/>
    <col min="14" max="14" width="7.5703125" style="1" customWidth="1"/>
    <col min="15" max="15" width="14" style="1" hidden="1" customWidth="1"/>
    <col min="16" max="16" width="8.5703125" style="1" customWidth="1"/>
    <col min="17" max="16384" width="9.140625" style="1"/>
  </cols>
  <sheetData>
    <row r="1" spans="1:15" hidden="1" x14ac:dyDescent="0.25">
      <c r="J1" s="2" t="s">
        <v>0</v>
      </c>
      <c r="K1" s="3">
        <v>0</v>
      </c>
    </row>
    <row r="2" spans="1:15" hidden="1" x14ac:dyDescent="0.25">
      <c r="J2" s="2" t="s">
        <v>1</v>
      </c>
      <c r="K2" s="4"/>
    </row>
    <row r="3" spans="1:15" hidden="1" x14ac:dyDescent="0.25">
      <c r="J3" s="2" t="s">
        <v>2</v>
      </c>
      <c r="K3" s="4"/>
    </row>
    <row r="4" spans="1:15" hidden="1" x14ac:dyDescent="0.25">
      <c r="J4" s="2" t="s">
        <v>3</v>
      </c>
      <c r="K4" s="4"/>
    </row>
    <row r="5" spans="1:15" hidden="1" x14ac:dyDescent="0.25">
      <c r="J5" s="2" t="s">
        <v>4</v>
      </c>
      <c r="K5" s="5"/>
    </row>
    <row r="6" spans="1:15" hidden="1" x14ac:dyDescent="0.25">
      <c r="J6" s="6"/>
      <c r="K6" s="7"/>
    </row>
    <row r="7" spans="1:15" hidden="1" x14ac:dyDescent="0.25">
      <c r="J7" s="2" t="s">
        <v>5</v>
      </c>
      <c r="K7" s="5"/>
    </row>
    <row r="8" spans="1:15" hidden="1" x14ac:dyDescent="0.25"/>
    <row r="10" spans="1:15" ht="18" x14ac:dyDescent="0.25">
      <c r="A10" s="42" t="s">
        <v>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8"/>
      <c r="M10" s="8"/>
      <c r="N10" s="8"/>
      <c r="O10" s="8"/>
    </row>
    <row r="11" spans="1:15" ht="18" x14ac:dyDescent="0.25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18" x14ac:dyDescent="0.25">
      <c r="L12" s="9"/>
      <c r="M12" s="9"/>
      <c r="N12" s="9"/>
      <c r="O12" s="9"/>
    </row>
    <row r="13" spans="1:15" ht="18" x14ac:dyDescent="0.25">
      <c r="A13" s="43" t="s">
        <v>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9"/>
      <c r="M13" s="9"/>
      <c r="N13" s="9"/>
      <c r="O13" s="9"/>
    </row>
    <row r="14" spans="1:15" ht="15.75" x14ac:dyDescent="0.25">
      <c r="D14" s="11" t="s">
        <v>9</v>
      </c>
      <c r="E14" s="34">
        <v>2014</v>
      </c>
    </row>
    <row r="15" spans="1:15" ht="15.75" thickBot="1" x14ac:dyDescent="0.3"/>
    <row r="16" spans="1:15" ht="45" x14ac:dyDescent="0.25">
      <c r="A16" s="13" t="s">
        <v>10</v>
      </c>
      <c r="B16" s="14" t="s">
        <v>11</v>
      </c>
      <c r="C16" s="14" t="s">
        <v>12</v>
      </c>
      <c r="D16" s="15" t="s">
        <v>13</v>
      </c>
      <c r="E16" s="15" t="s">
        <v>14</v>
      </c>
      <c r="F16" s="14" t="s">
        <v>15</v>
      </c>
      <c r="G16" s="16" t="s">
        <v>16</v>
      </c>
      <c r="H16" s="16" t="s">
        <v>17</v>
      </c>
      <c r="I16" s="16" t="s">
        <v>18</v>
      </c>
      <c r="J16" s="16" t="s">
        <v>19</v>
      </c>
      <c r="K16" s="17" t="s">
        <v>20</v>
      </c>
    </row>
    <row r="17" spans="1:19" x14ac:dyDescent="0.25">
      <c r="A17" s="35">
        <v>1</v>
      </c>
      <c r="B17" s="18" t="s">
        <v>21</v>
      </c>
      <c r="C17" s="18" t="s">
        <v>22</v>
      </c>
      <c r="D17" s="12" t="s">
        <v>23</v>
      </c>
      <c r="E17" s="12" t="s">
        <v>24</v>
      </c>
      <c r="F17" s="19">
        <v>38491</v>
      </c>
      <c r="G17" s="18">
        <v>31</v>
      </c>
      <c r="H17" s="20">
        <v>23000000</v>
      </c>
      <c r="I17" s="21">
        <v>5.6000000000000001E-2</v>
      </c>
      <c r="J17" s="38">
        <f>H17*I17</f>
        <v>1288000</v>
      </c>
      <c r="K17" s="22"/>
    </row>
    <row r="18" spans="1:19" x14ac:dyDescent="0.25">
      <c r="A18" s="35">
        <v>2</v>
      </c>
      <c r="B18" s="18" t="s">
        <v>25</v>
      </c>
      <c r="C18" s="18" t="s">
        <v>22</v>
      </c>
      <c r="D18" s="12" t="s">
        <v>23</v>
      </c>
      <c r="E18" s="12" t="s">
        <v>24</v>
      </c>
      <c r="F18" s="19">
        <v>41796</v>
      </c>
      <c r="G18" s="18">
        <v>30</v>
      </c>
      <c r="H18" s="20">
        <f>10000000*(O18-F18)/365</f>
        <v>5698630.1369863013</v>
      </c>
      <c r="I18" s="21">
        <v>4.2099999999999999E-2</v>
      </c>
      <c r="J18" s="38">
        <f t="shared" ref="J18:J28" si="0">H18*I18</f>
        <v>239912.32876712328</v>
      </c>
      <c r="K18" s="22" t="s">
        <v>26</v>
      </c>
      <c r="O18" s="23">
        <v>42004</v>
      </c>
    </row>
    <row r="19" spans="1:19" x14ac:dyDescent="0.25">
      <c r="A19" s="35">
        <v>3</v>
      </c>
      <c r="B19" s="18"/>
      <c r="C19" s="18"/>
      <c r="D19" s="12"/>
      <c r="E19" s="12"/>
      <c r="F19" s="19"/>
      <c r="G19" s="18"/>
      <c r="H19" s="20"/>
      <c r="I19" s="24"/>
      <c r="J19" s="38">
        <f t="shared" si="0"/>
        <v>0</v>
      </c>
      <c r="K19" s="22"/>
    </row>
    <row r="20" spans="1:19" x14ac:dyDescent="0.25">
      <c r="A20" s="35">
        <v>4</v>
      </c>
      <c r="B20" s="18"/>
      <c r="C20" s="18"/>
      <c r="D20" s="12"/>
      <c r="E20" s="12"/>
      <c r="F20" s="19"/>
      <c r="G20" s="18"/>
      <c r="H20" s="20"/>
      <c r="I20" s="18"/>
      <c r="J20" s="38">
        <f t="shared" si="0"/>
        <v>0</v>
      </c>
      <c r="K20" s="22"/>
    </row>
    <row r="21" spans="1:19" x14ac:dyDescent="0.25">
      <c r="A21" s="35">
        <v>5</v>
      </c>
      <c r="B21" s="18"/>
      <c r="C21" s="18"/>
      <c r="D21" s="12"/>
      <c r="E21" s="12"/>
      <c r="F21" s="19"/>
      <c r="G21" s="18"/>
      <c r="H21" s="20"/>
      <c r="I21" s="18"/>
      <c r="J21" s="38">
        <f t="shared" si="0"/>
        <v>0</v>
      </c>
      <c r="K21" s="22"/>
      <c r="Q21" s="2"/>
      <c r="R21" s="2"/>
      <c r="S21" s="2"/>
    </row>
    <row r="22" spans="1:19" x14ac:dyDescent="0.25">
      <c r="A22" s="35">
        <v>6</v>
      </c>
      <c r="B22" s="18"/>
      <c r="C22" s="18"/>
      <c r="D22" s="12"/>
      <c r="E22" s="12"/>
      <c r="F22" s="19"/>
      <c r="G22" s="18"/>
      <c r="H22" s="20"/>
      <c r="I22" s="18"/>
      <c r="J22" s="38">
        <f t="shared" si="0"/>
        <v>0</v>
      </c>
      <c r="K22" s="22"/>
      <c r="Q22" s="2"/>
      <c r="R22" s="2"/>
      <c r="S22" s="2"/>
    </row>
    <row r="23" spans="1:19" x14ac:dyDescent="0.25">
      <c r="A23" s="35">
        <v>7</v>
      </c>
      <c r="B23" s="18"/>
      <c r="C23" s="18"/>
      <c r="D23" s="12"/>
      <c r="E23" s="12"/>
      <c r="F23" s="19"/>
      <c r="G23" s="18"/>
      <c r="H23" s="20"/>
      <c r="I23" s="18"/>
      <c r="J23" s="38">
        <f t="shared" si="0"/>
        <v>0</v>
      </c>
      <c r="K23" s="22"/>
      <c r="Q23" s="2"/>
      <c r="R23" s="2"/>
      <c r="S23" s="2"/>
    </row>
    <row r="24" spans="1:19" x14ac:dyDescent="0.25">
      <c r="A24" s="35">
        <v>8</v>
      </c>
      <c r="B24" s="18"/>
      <c r="C24" s="18"/>
      <c r="D24" s="12"/>
      <c r="E24" s="12"/>
      <c r="F24" s="19"/>
      <c r="G24" s="18"/>
      <c r="H24" s="20"/>
      <c r="I24" s="18"/>
      <c r="J24" s="38">
        <f t="shared" si="0"/>
        <v>0</v>
      </c>
      <c r="K24" s="22"/>
      <c r="Q24" s="2"/>
      <c r="R24" s="2"/>
      <c r="S24" s="2"/>
    </row>
    <row r="25" spans="1:19" x14ac:dyDescent="0.25">
      <c r="A25" s="35">
        <v>9</v>
      </c>
      <c r="B25" s="18"/>
      <c r="C25" s="18"/>
      <c r="D25" s="12"/>
      <c r="E25" s="12"/>
      <c r="F25" s="19"/>
      <c r="G25" s="18"/>
      <c r="H25" s="20"/>
      <c r="I25" s="18"/>
      <c r="J25" s="38">
        <f t="shared" si="0"/>
        <v>0</v>
      </c>
      <c r="K25" s="22"/>
      <c r="Q25" s="2"/>
      <c r="R25" s="2"/>
      <c r="S25" s="2"/>
    </row>
    <row r="26" spans="1:19" x14ac:dyDescent="0.25">
      <c r="A26" s="35">
        <v>10</v>
      </c>
      <c r="B26" s="18"/>
      <c r="C26" s="18"/>
      <c r="D26" s="12"/>
      <c r="E26" s="12"/>
      <c r="F26" s="19"/>
      <c r="G26" s="18"/>
      <c r="H26" s="20"/>
      <c r="I26" s="18"/>
      <c r="J26" s="38">
        <f t="shared" si="0"/>
        <v>0</v>
      </c>
      <c r="K26" s="22"/>
      <c r="Q26" s="25"/>
      <c r="R26" s="25"/>
      <c r="S26" s="25"/>
    </row>
    <row r="27" spans="1:19" x14ac:dyDescent="0.25">
      <c r="A27" s="35">
        <v>11</v>
      </c>
      <c r="B27" s="18"/>
      <c r="C27" s="18"/>
      <c r="D27" s="12"/>
      <c r="E27" s="12"/>
      <c r="F27" s="19"/>
      <c r="G27" s="18"/>
      <c r="H27" s="20"/>
      <c r="I27" s="18"/>
      <c r="J27" s="38">
        <f t="shared" si="0"/>
        <v>0</v>
      </c>
      <c r="K27" s="22"/>
      <c r="Q27" s="2"/>
      <c r="R27" s="2"/>
      <c r="S27" s="2"/>
    </row>
    <row r="28" spans="1:19" x14ac:dyDescent="0.25">
      <c r="A28" s="35">
        <v>12</v>
      </c>
      <c r="B28" s="18"/>
      <c r="C28" s="18"/>
      <c r="D28" s="12"/>
      <c r="E28" s="12"/>
      <c r="F28" s="19"/>
      <c r="G28" s="18"/>
      <c r="H28" s="20"/>
      <c r="I28" s="18"/>
      <c r="J28" s="38">
        <f t="shared" si="0"/>
        <v>0</v>
      </c>
      <c r="K28" s="22"/>
    </row>
    <row r="29" spans="1:19" ht="15.75" thickBot="1" x14ac:dyDescent="0.3">
      <c r="A29" s="36"/>
      <c r="B29" s="26"/>
      <c r="C29" s="27"/>
      <c r="D29" s="27"/>
      <c r="E29" s="27"/>
      <c r="F29" s="26"/>
      <c r="G29" s="27"/>
      <c r="H29" s="27"/>
      <c r="I29" s="27"/>
      <c r="J29" s="39"/>
      <c r="K29" s="22"/>
    </row>
    <row r="30" spans="1:19" ht="16.5" thickTop="1" thickBot="1" x14ac:dyDescent="0.3">
      <c r="A30" s="37" t="s">
        <v>27</v>
      </c>
      <c r="B30" s="28"/>
      <c r="C30" s="29"/>
      <c r="D30" s="29"/>
      <c r="E30" s="29"/>
      <c r="F30" s="28"/>
      <c r="G30" s="29"/>
      <c r="H30" s="30">
        <f>SUM(H17:H28)</f>
        <v>28698630.1369863</v>
      </c>
      <c r="I30" s="31">
        <f>IF(H30=0,"",J30/H30)</f>
        <v>5.3239904534606204E-2</v>
      </c>
      <c r="J30" s="40">
        <f>SUM(J17:J28)</f>
        <v>1527912.3287671232</v>
      </c>
      <c r="K30" s="32"/>
    </row>
    <row r="32" spans="1:19" x14ac:dyDescent="0.25">
      <c r="A32" s="10" t="s">
        <v>28</v>
      </c>
    </row>
    <row r="34" spans="1:11" x14ac:dyDescent="0.25">
      <c r="A34" s="33">
        <v>1</v>
      </c>
      <c r="B34" s="44" t="s">
        <v>29</v>
      </c>
      <c r="C34" s="44"/>
      <c r="D34" s="44"/>
      <c r="E34" s="44"/>
      <c r="F34" s="44"/>
      <c r="G34" s="44"/>
      <c r="H34" s="44"/>
      <c r="I34" s="44"/>
      <c r="J34" s="44"/>
      <c r="K34" s="44"/>
    </row>
    <row r="35" spans="1:11" ht="15.75" x14ac:dyDescent="0.25">
      <c r="A35" s="33">
        <v>2</v>
      </c>
      <c r="B35" s="45" t="s">
        <v>30</v>
      </c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A36" s="33">
        <v>3</v>
      </c>
      <c r="B36" s="41" t="s">
        <v>31</v>
      </c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7">
    <mergeCell ref="B36:K36"/>
    <mergeCell ref="A10:K10"/>
    <mergeCell ref="A11:K11"/>
    <mergeCell ref="L11:O11"/>
    <mergeCell ref="A13:K13"/>
    <mergeCell ref="B34:K34"/>
    <mergeCell ref="B35:K35"/>
  </mergeCells>
  <dataValidations count="4">
    <dataValidation type="list" allowBlank="1" showInputMessage="1" showErrorMessage="1" sqref="E14">
      <formula1>"2006,2007,2008,2009,2012,2013, 2014, 2015, 2016, 2017, 2018, 2019, 2020"</formula1>
    </dataValidation>
    <dataValidation type="list" allowBlank="1" showInputMessage="1" showErrorMessage="1" sqref="D17:D28">
      <formula1>"Affiliated, Third-Party"</formula1>
    </dataValidation>
    <dataValidation type="list" allowBlank="1" showInputMessage="1" showErrorMessage="1" sqref="E17:E28">
      <formula1>"Fixed Rate, Variable Rate"</formula1>
    </dataValidation>
    <dataValidation allowBlank="1" showInputMessage="1" showErrorMessage="1" promptTitle="Date Format" prompt="E.g:  &quot;August 1, 2011&quot;" sqref="K7"/>
  </dataValidations>
  <pageMargins left="0.7" right="0.7" top="0.75" bottom="0.7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BF4E16A6-07AD-4A15-88B2-0357AC22B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1D938D-E855-4D13-B02C-B7203651D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864A79-7468-4F55-829A-F1684A3FFC05}">
  <ds:schemaRefs>
    <ds:schemaRef ds:uri="ea909525-6dd5-47d7-9eed-71e77e5cedc6"/>
    <ds:schemaRef ds:uri="f9175001-c430-4d57-adde-c1c10539e919"/>
    <ds:schemaRef ds:uri="http://www.w3.org/XML/1998/namespace"/>
    <ds:schemaRef ds:uri="31a38067-a042-4e0e-9037-517587b10700"/>
    <ds:schemaRef ds:uri="http://purl.org/dc/elements/1.1/"/>
    <ds:schemaRef ds:uri="http://schemas.microsoft.com/office/2006/documentManagement/types"/>
    <ds:schemaRef ds:uri="http://purl.org/dc/terms/"/>
    <ds:schemaRef ds:uri="f0af1d65-dfd0-4b99-b523-def3a954563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Debt Instruments</dc:title>
  <dc:creator>NAPIERALA Christine</dc:creator>
  <cp:lastModifiedBy>LEE Julie(Qiu Ling)</cp:lastModifiedBy>
  <cp:lastPrinted>2017-08-23T13:56:55Z</cp:lastPrinted>
  <dcterms:created xsi:type="dcterms:W3CDTF">2017-05-29T13:38:49Z</dcterms:created>
  <dcterms:modified xsi:type="dcterms:W3CDTF">2017-08-23T13:59:57Z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