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9875" windowHeight="117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C15" i="1"/>
  <c r="E14" i="1"/>
  <c r="G14" i="1" s="1"/>
  <c r="H14" i="1" s="1"/>
  <c r="E13" i="1"/>
  <c r="G13" i="1" s="1"/>
  <c r="H13" i="1" s="1"/>
  <c r="E12" i="1"/>
  <c r="G12" i="1" s="1"/>
  <c r="H12" i="1" s="1"/>
  <c r="G11" i="1"/>
  <c r="H11" i="1" s="1"/>
  <c r="E11" i="1"/>
  <c r="E10" i="1"/>
  <c r="G10" i="1" s="1"/>
  <c r="H10" i="1" s="1"/>
  <c r="E9" i="1"/>
  <c r="G9" i="1" s="1"/>
  <c r="H9" i="1" s="1"/>
  <c r="E8" i="1"/>
  <c r="G8" i="1" s="1"/>
  <c r="G15" i="1" l="1"/>
  <c r="H8" i="1"/>
  <c r="E15" i="1"/>
</calcChain>
</file>

<file path=xl/sharedStrings.xml><?xml version="1.0" encoding="utf-8"?>
<sst xmlns="http://schemas.openxmlformats.org/spreadsheetml/2006/main" count="24" uniqueCount="19">
  <si>
    <t>Calculation of USofA 1580 Sub-account CBR-Class B Rate Riders</t>
  </si>
  <si>
    <t>Rate Class</t>
  </si>
  <si>
    <t>Unit</t>
  </si>
  <si>
    <t>Total Metered kWh (2015 RRR)</t>
  </si>
  <si>
    <t>Total Metered kW (2015 RRR)</t>
  </si>
  <si>
    <t>CBR-Class B Allocation (kWh)</t>
  </si>
  <si>
    <t>CBR - Class B Claim</t>
  </si>
  <si>
    <t>CBR - Class B Allocation ($)</t>
  </si>
  <si>
    <t>Rate Rider Calculation</t>
  </si>
  <si>
    <t>RESIDENTIAL SERVICE CLASSIFICATION</t>
  </si>
  <si>
    <t>kWh</t>
  </si>
  <si>
    <t>GENERAL SERVICE LESS THAN 50 kW SERVICE CLASSIFICATION</t>
  </si>
  <si>
    <t>GENERAL SERVICE 50 to 999 kW SERVICE CLASSIFICATION</t>
  </si>
  <si>
    <t>kW</t>
  </si>
  <si>
    <t>GENERAL SERVICE 1,000 to 4,999 kW SERVICE CLASSIFICATION</t>
  </si>
  <si>
    <t>UNMETERED SCATTERED LOAD SERVICE CLASSIFICATION</t>
  </si>
  <si>
    <t>SENTINEL LIGHTING SERVICE CLASSIFICATION</t>
  </si>
  <si>
    <t>STREET LIGHTING SERVICE CLASSIFICATION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</si>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</sst>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_-&quot;$&quot;* #,##0.0000_-;\-&quot;$&quot;* #,##0.00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3" fillId="0" borderId="0" xfId="0" applyFont="1"/>
    <xf numFmtId="0" fontId="5" fillId="2" borderId="1" xfId="3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0" xfId="0" applyBorder="1"/>
    <xf numFmtId="164" fontId="0" fillId="0" borderId="0" xfId="1" applyNumberFormat="1" applyFont="1" applyBorder="1"/>
    <xf numFmtId="0" fontId="0" fillId="0" borderId="6" xfId="0" applyBorder="1"/>
    <xf numFmtId="0" fontId="0" fillId="0" borderId="7" xfId="0" applyBorder="1"/>
    <xf numFmtId="3" fontId="0" fillId="0" borderId="0" xfId="0" applyNumberFormat="1" applyBorder="1" applyAlignment="1">
      <alignment wrapText="1"/>
    </xf>
    <xf numFmtId="165" fontId="0" fillId="0" borderId="0" xfId="2" applyNumberFormat="1" applyFont="1" applyBorder="1"/>
    <xf numFmtId="44" fontId="0" fillId="0" borderId="6" xfId="0" applyNumberFormat="1" applyBorder="1"/>
    <xf numFmtId="166" fontId="0" fillId="0" borderId="7" xfId="0" applyNumberFormat="1" applyBorder="1"/>
    <xf numFmtId="0" fontId="0" fillId="0" borderId="8" xfId="0" applyBorder="1" applyAlignment="1">
      <alignment wrapText="1"/>
    </xf>
    <xf numFmtId="3" fontId="0" fillId="0" borderId="8" xfId="0" applyNumberFormat="1" applyBorder="1" applyAlignment="1">
      <alignment wrapText="1"/>
    </xf>
    <xf numFmtId="165" fontId="0" fillId="0" borderId="8" xfId="2" applyNumberFormat="1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wrapText="1"/>
    </xf>
    <xf numFmtId="165" fontId="0" fillId="0" borderId="11" xfId="0" applyNumberFormat="1" applyBorder="1"/>
    <xf numFmtId="0" fontId="0" fillId="0" borderId="11" xfId="0" applyBorder="1"/>
    <xf numFmtId="44" fontId="0" fillId="0" borderId="12" xfId="0" applyNumberFormat="1" applyBorder="1"/>
    <xf numFmtId="0" fontId="0" fillId="0" borderId="13" xfId="0" applyBorder="1"/>
  </cellXfs>
  <cellStyles count="4">
    <cellStyle name="Currency" xfId="1" builtinId="4"/>
    <cellStyle name="Normal" xfId="0" builtinId="0"/>
    <cellStyle name="Normal_Sheet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workbookViewId="0">
      <selection activeCell="E24" sqref="E24"/>
    </sheetView>
  </sheetViews>
  <sheetFormatPr defaultRowHeight="15" x14ac:dyDescent="0.25"/>
  <cols>
    <col min="1" max="1" width="55.5703125" customWidth="1"/>
    <col min="2" max="2" width="6.140625" customWidth="1"/>
    <col min="3" max="3" width="16.28515625" customWidth="1"/>
    <col min="4" max="4" width="16" customWidth="1"/>
    <col min="5" max="5" width="16.42578125" customWidth="1"/>
    <col min="6" max="6" width="12.7109375" customWidth="1"/>
    <col min="7" max="7" width="12.5703125" bestFit="1" customWidth="1"/>
    <col min="8" max="8" width="13.85546875" customWidth="1"/>
  </cols>
  <sheetData>
    <row r="1" spans="1:8" ht="15.75" x14ac:dyDescent="0.25">
      <c r="A1" s="1" t="s">
        <v>0</v>
      </c>
    </row>
    <row r="5" spans="1:8" ht="15.75" thickBot="1" x14ac:dyDescent="0.3"/>
    <row r="6" spans="1:8" ht="45.75" thickBot="1" x14ac:dyDescent="0.3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5" t="s">
        <v>8</v>
      </c>
    </row>
    <row r="7" spans="1:8" x14ac:dyDescent="0.25">
      <c r="A7" s="6"/>
      <c r="B7" s="7"/>
      <c r="C7" s="7"/>
      <c r="D7" s="7"/>
      <c r="E7" s="8"/>
      <c r="F7" s="9">
        <v>142176</v>
      </c>
      <c r="G7" s="10"/>
      <c r="H7" s="11"/>
    </row>
    <row r="8" spans="1:8" x14ac:dyDescent="0.25">
      <c r="A8" s="6" t="s">
        <v>9</v>
      </c>
      <c r="B8" s="7" t="s">
        <v>10</v>
      </c>
      <c r="C8" s="12">
        <v>203353342</v>
      </c>
      <c r="D8" s="7">
        <v>0</v>
      </c>
      <c r="E8" s="13">
        <f>C8/$C$15</f>
        <v>0.39855054868768419</v>
      </c>
      <c r="F8" s="8"/>
      <c r="G8" s="14">
        <f>E8*$F$7</f>
        <v>56664.32281022019</v>
      </c>
      <c r="H8" s="15">
        <f>G8/C8</f>
        <v>2.7864957739529153E-4</v>
      </c>
    </row>
    <row r="9" spans="1:8" x14ac:dyDescent="0.25">
      <c r="A9" s="6" t="s">
        <v>11</v>
      </c>
      <c r="B9" s="7" t="s">
        <v>10</v>
      </c>
      <c r="C9" s="12">
        <v>50702251</v>
      </c>
      <c r="D9" s="7">
        <v>0</v>
      </c>
      <c r="E9" s="13">
        <f t="shared" ref="E9:E14" si="0">C9/$C$15</f>
        <v>9.9370926275461374E-2</v>
      </c>
      <c r="F9" s="8"/>
      <c r="G9" s="14">
        <f t="shared" ref="G9:G14" si="1">E9*$F$7</f>
        <v>14128.160814139996</v>
      </c>
      <c r="H9" s="15">
        <f t="shared" ref="H9:H12" si="2">G9/C9</f>
        <v>2.7864957739529147E-4</v>
      </c>
    </row>
    <row r="10" spans="1:8" x14ac:dyDescent="0.25">
      <c r="A10" s="6" t="s">
        <v>12</v>
      </c>
      <c r="B10" s="7" t="s">
        <v>13</v>
      </c>
      <c r="C10" s="12">
        <v>140066367</v>
      </c>
      <c r="D10" s="12">
        <v>394735</v>
      </c>
      <c r="E10" s="13">
        <f t="shared" si="0"/>
        <v>0.27451492496514046</v>
      </c>
      <c r="F10" s="8"/>
      <c r="G10" s="14">
        <f t="shared" si="1"/>
        <v>39029.433971843813</v>
      </c>
      <c r="H10" s="15">
        <f>G10/D10</f>
        <v>9.8875027478799227E-2</v>
      </c>
    </row>
    <row r="11" spans="1:8" x14ac:dyDescent="0.25">
      <c r="A11" s="6" t="s">
        <v>14</v>
      </c>
      <c r="B11" s="7" t="s">
        <v>13</v>
      </c>
      <c r="C11" s="12">
        <v>112112962</v>
      </c>
      <c r="D11" s="12">
        <v>289796</v>
      </c>
      <c r="E11" s="13">
        <f t="shared" si="0"/>
        <v>0.21972927555870456</v>
      </c>
      <c r="F11" s="8"/>
      <c r="G11" s="14">
        <f t="shared" si="1"/>
        <v>31240.22948183438</v>
      </c>
      <c r="H11" s="15">
        <f>G11/D11</f>
        <v>0.10780076150752384</v>
      </c>
    </row>
    <row r="12" spans="1:8" x14ac:dyDescent="0.25">
      <c r="A12" s="6" t="s">
        <v>15</v>
      </c>
      <c r="B12" s="7" t="s">
        <v>10</v>
      </c>
      <c r="C12" s="12">
        <v>905217</v>
      </c>
      <c r="D12" s="7">
        <v>0</v>
      </c>
      <c r="E12" s="13">
        <f t="shared" si="0"/>
        <v>1.7741273808591718E-3</v>
      </c>
      <c r="F12" s="8"/>
      <c r="G12" s="14">
        <f t="shared" si="1"/>
        <v>252.23833450103362</v>
      </c>
      <c r="H12" s="15">
        <f t="shared" si="2"/>
        <v>2.7864957739529153E-4</v>
      </c>
    </row>
    <row r="13" spans="1:8" x14ac:dyDescent="0.25">
      <c r="A13" s="6" t="s">
        <v>16</v>
      </c>
      <c r="B13" s="7" t="s">
        <v>13</v>
      </c>
      <c r="C13" s="12">
        <v>326944</v>
      </c>
      <c r="D13" s="7">
        <v>750</v>
      </c>
      <c r="E13" s="13">
        <f t="shared" si="0"/>
        <v>6.4077486658737194E-4</v>
      </c>
      <c r="F13" s="8"/>
      <c r="G13" s="14">
        <f t="shared" si="1"/>
        <v>91.102807431926195</v>
      </c>
      <c r="H13" s="15">
        <f>G13/D13</f>
        <v>0.12147040990923492</v>
      </c>
    </row>
    <row r="14" spans="1:8" x14ac:dyDescent="0.25">
      <c r="A14" s="6" t="s">
        <v>17</v>
      </c>
      <c r="B14" s="16" t="s">
        <v>13</v>
      </c>
      <c r="C14" s="17">
        <v>2765164</v>
      </c>
      <c r="D14" s="17">
        <v>7730</v>
      </c>
      <c r="E14" s="18">
        <f t="shared" si="0"/>
        <v>5.4194222655629216E-3</v>
      </c>
      <c r="F14" s="8"/>
      <c r="G14" s="19">
        <f t="shared" si="1"/>
        <v>770.51178002867391</v>
      </c>
      <c r="H14" s="15">
        <f>G14/D14</f>
        <v>9.9678108671238538E-2</v>
      </c>
    </row>
    <row r="15" spans="1:8" ht="15.75" thickBot="1" x14ac:dyDescent="0.3">
      <c r="A15" s="20"/>
      <c r="B15" s="21" t="s">
        <v>18</v>
      </c>
      <c r="C15" s="22">
        <f>SUM(C8:C14)</f>
        <v>510232247</v>
      </c>
      <c r="D15" s="22">
        <f>SUM(D8:D14)</f>
        <v>693011</v>
      </c>
      <c r="E15" s="23">
        <f>SUM(E8:E14)</f>
        <v>1</v>
      </c>
      <c r="F15" s="24"/>
      <c r="G15" s="25">
        <f>SUM(G8:G14)</f>
        <v>142176</v>
      </c>
      <c r="H15" s="26"/>
    </row>
  </sheetData>
  <pageMargins left="0.7" right="0.7" top="0.75" bottom="0.75" header="0.3" footer="0.3"/>
  <ignoredErrors>
    <ignoredError sqref="H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Rehberg-Rawlingson</dc:creator>
  <cp:lastModifiedBy>Tracy Rehberg-Rawlingson</cp:lastModifiedBy>
  <dcterms:created xsi:type="dcterms:W3CDTF">2017-02-02T14:19:45Z</dcterms:created>
  <dcterms:modified xsi:type="dcterms:W3CDTF">2017-02-02T14:21:17Z</dcterms:modified>
</cp:coreProperties>
</file>